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ЛИ" sheetId="1" r:id="rId4"/>
    <sheet state="visible" name="ЯКШИ" sheetId="2" r:id="rId5"/>
    <sheet state="visible" name="ВВРЛИ" sheetId="3" r:id="rId6"/>
    <sheet state="visible" name="РСКШИ" sheetId="4" r:id="rId7"/>
    <sheet state="visible" name="Жатай" sheetId="5" r:id="rId8"/>
    <sheet state="visible" name="МАШ" sheetId="6" r:id="rId9"/>
    <sheet state="visible" name="СУНЦ" sheetId="7" r:id="rId10"/>
    <sheet state="visible" name="Абыйск" sheetId="8" r:id="rId11"/>
    <sheet state="visible" name="Алдан" sheetId="9" r:id="rId12"/>
    <sheet state="visible" name="Аллаих" sheetId="10" r:id="rId13"/>
    <sheet state="visible" name="Амга" sheetId="11" r:id="rId14"/>
    <sheet state="visible" name="Анабар" sheetId="12" r:id="rId15"/>
    <sheet state="visible" name="Булун" sheetId="13" r:id="rId16"/>
    <sheet state="visible" name="ВВилюй" sheetId="14" r:id="rId17"/>
    <sheet state="visible" name="Вколым" sheetId="15" r:id="rId18"/>
    <sheet state="visible" name="Вянск" sheetId="16" r:id="rId19"/>
    <sheet state="visible" name="Вилюй" sheetId="17" r:id="rId20"/>
    <sheet state="visible" name="Горн" sheetId="18" r:id="rId21"/>
    <sheet state="visible" name="Жиг" sheetId="19" r:id="rId22"/>
    <sheet state="visible" name="Кобяй" sheetId="20" r:id="rId23"/>
    <sheet state="visible" name="Лен" sheetId="21" r:id="rId24"/>
    <sheet state="visible" name="М_К" sheetId="22" r:id="rId25"/>
    <sheet state="visible" name="Мирн" sheetId="23" r:id="rId26"/>
    <sheet state="visible" name="Момма" sheetId="24" r:id="rId27"/>
    <sheet state="visible" name="Намск" sheetId="25" r:id="rId28"/>
    <sheet state="visible" name="Нерюн" sheetId="26" r:id="rId29"/>
    <sheet state="visible" name="Нколым" sheetId="27" r:id="rId30"/>
    <sheet state="visible" name="Нюрб" sheetId="28" r:id="rId31"/>
    <sheet state="visible" name="Олекмин" sheetId="29" r:id="rId32"/>
    <sheet state="visible" name="Оленек" sheetId="30" r:id="rId33"/>
    <sheet state="visible" name="Оймяк" sheetId="31" r:id="rId34"/>
    <sheet state="visible" name="Срколым" sheetId="32" r:id="rId35"/>
    <sheet state="visible" name="Сунт" sheetId="33" r:id="rId36"/>
    <sheet state="visible" name="Татта" sheetId="34" r:id="rId37"/>
    <sheet state="visible" name="Томп" sheetId="35" r:id="rId38"/>
    <sheet state="visible" name="У-Алдан" sheetId="36" r:id="rId39"/>
    <sheet state="visible" name="У-майск" sheetId="37" r:id="rId40"/>
    <sheet state="visible" name="У-янск" sheetId="38" r:id="rId41"/>
    <sheet state="visible" name="Хангаласс" sheetId="39" r:id="rId42"/>
    <sheet state="visible" name="Чурапч" sheetId="40" r:id="rId43"/>
    <sheet state="visible" name="Э-Бытан" sheetId="41" r:id="rId44"/>
    <sheet state="visible" name="Якутск" sheetId="42" r:id="rId45"/>
    <sheet state="visible" name="ИТОГ" sheetId="43" r:id="rId46"/>
    <sheet state="visible" name="ИТОГ_БЕЗ ФОРМУЛ" sheetId="44" r:id="rId47"/>
    <sheet state="visible" name="форма" sheetId="45" r:id="rId48"/>
    <sheet state="visible" name="запрос" sheetId="46" r:id="rId49"/>
  </sheets>
  <definedNames/>
  <calcPr/>
  <extLst>
    <ext uri="GoogleSheetsCustomDataVersion1">
      <go:sheetsCustomData xmlns:go="http://customooxmlschemas.google.com/" r:id="rId50" roundtripDataSignature="AMtx7mii3NDTnzxFd53d1LjPj+VfQyp3hw=="/>
    </ext>
  </extLst>
</workbook>
</file>

<file path=xl/sharedStrings.xml><?xml version="1.0" encoding="utf-8"?>
<sst xmlns="http://schemas.openxmlformats.org/spreadsheetml/2006/main" count="4371" uniqueCount="476">
  <si>
    <t>Количественные данные об участниках школьного этапа всероссийской олимпиады в 2021/22 уч.г.</t>
  </si>
  <si>
    <t>МО/ГО:</t>
  </si>
  <si>
    <t>ГБНОУ РС(Я) "Республиканский лицей- интернат"</t>
  </si>
  <si>
    <t>Таблица 1. Школьный этап 2021 г.</t>
  </si>
  <si>
    <t>Предмет /Класс</t>
  </si>
  <si>
    <t>из них количество победителей</t>
  </si>
  <si>
    <t>из них количество призеров</t>
  </si>
  <si>
    <t>общее количество участников</t>
  </si>
  <si>
    <t>проверка суммы</t>
  </si>
  <si>
    <t>ГОРОДСКАЯ МЕСТНОСТЬ</t>
  </si>
  <si>
    <t>Английский язык</t>
  </si>
  <si>
    <t>Всероссийская олимпиада школьников</t>
  </si>
  <si>
    <t>Астрономия</t>
  </si>
  <si>
    <t>Биология</t>
  </si>
  <si>
    <t>География</t>
  </si>
  <si>
    <t>Информатика</t>
  </si>
  <si>
    <t>Искусство МХК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</si>
  <si>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</si>
  <si>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</si>
  <si>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</si>
  <si>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</si>
  <si>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</si>
  <si>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</si>
  <si>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</si>
  <si>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</si>
  <si>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</si>
  <si>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</si>
  <si>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</si>
  <si>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</si>
  <si>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</si>
  <si>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</si>
  <si>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</si>
  <si>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</si>
  <si>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СЕЛЬСКАЯ МЕСТНОСТЬ</t>
  </si>
  <si>
    <t>ГБОУ РС(Я) "Якутская кадетская школа-интернат"</t>
  </si>
  <si>
    <t>ГБОУ РС(Я) с УИОП "Верхневилюйский республиканский лицей-интернат М.А.Алексеева"</t>
  </si>
  <si>
    <t>ГКОУ РС(Я) "Республиканская специальная (коррекционая) школа-интернат"</t>
  </si>
  <si>
    <t>ГО Жатай</t>
  </si>
  <si>
    <t>ГАНОУ "Международная Арктическая школа" РС (Я)</t>
  </si>
  <si>
    <t>Специализированный учебно-научный центр -Университетский лицей СВФУ</t>
  </si>
  <si>
    <t>Абыйский улус</t>
  </si>
  <si>
    <t>Алданский</t>
  </si>
  <si>
    <t>Аллаиховский улус (район)</t>
  </si>
  <si>
    <t>ОЛИМПИАДА ШКОЛЬНИКОВ РС(Я)</t>
  </si>
  <si>
    <t>Политехническая</t>
  </si>
  <si>
    <t>Олимпиада школьников РС(Я)</t>
  </si>
  <si>
    <t>Педагогика и психология</t>
  </si>
  <si>
    <t>Языки МНС (эвенский )</t>
  </si>
  <si>
    <t>Языки МНС (юкагирский)</t>
  </si>
  <si>
    <t>Языки МНС (эвенкийский)</t>
  </si>
  <si>
    <t>Языки МНС (чукотский)</t>
  </si>
  <si>
    <t>Языки МНС (долганский)</t>
  </si>
  <si>
    <t>Якутский язык</t>
  </si>
  <si>
    <t>Якутский язык как государственный</t>
  </si>
  <si>
    <t>Якутская литература</t>
  </si>
  <si>
    <t>Черчение</t>
  </si>
  <si>
    <t>ВсОШ</t>
  </si>
  <si>
    <t>ОШ</t>
  </si>
  <si>
    <t>примечание: по заполнению</t>
  </si>
  <si>
    <t>здесь заполняем</t>
  </si>
  <si>
    <t>стоит автосумма</t>
  </si>
  <si>
    <t>ничего не удаляем, не добавляем</t>
  </si>
  <si>
    <t>Амгинский улус (район)</t>
  </si>
  <si>
    <t>Анабарский</t>
  </si>
  <si>
    <t>Булунский</t>
  </si>
  <si>
    <t>Верхневилюйский улус</t>
  </si>
  <si>
    <t>НАЗВАНИЕ*</t>
  </si>
  <si>
    <t>Верхоянский район</t>
  </si>
  <si>
    <t>Вилюйский</t>
  </si>
  <si>
    <t>Муниципальный район "Горный улус"</t>
  </si>
  <si>
    <t>МР "Жиганский НЭР"</t>
  </si>
  <si>
    <t>Кобяйский</t>
  </si>
  <si>
    <t>Ленский</t>
  </si>
  <si>
    <t>Мегино-Кангаласский</t>
  </si>
  <si>
    <t>Мирнинский</t>
  </si>
  <si>
    <t>Момский</t>
  </si>
  <si>
    <t>было 110(?)</t>
  </si>
  <si>
    <t>было 136(?)</t>
  </si>
  <si>
    <t>было 81</t>
  </si>
  <si>
    <t>"НАМСКИЙ УЛУС"</t>
  </si>
  <si>
    <t>ВсОШ СЕЛЬСКАЯ МЕСТНОСТЬ</t>
  </si>
  <si>
    <t>Нерюнгринский</t>
  </si>
  <si>
    <t>Биология в 4м классе????</t>
  </si>
  <si>
    <t>76 человек было написано</t>
  </si>
  <si>
    <t>Нижнеколымский</t>
  </si>
  <si>
    <t>Нюрбинский</t>
  </si>
  <si>
    <t>ОЛЕКМИНСКИЙ</t>
  </si>
  <si>
    <t>Оленекский</t>
  </si>
  <si>
    <t>Оймяконский</t>
  </si>
  <si>
    <t>Среднеколымский улус (район)</t>
  </si>
  <si>
    <t>Сунтарский улус (район)</t>
  </si>
  <si>
    <t>МР "Таттинский улус"</t>
  </si>
  <si>
    <t>ТОМПОНСКИЙ РАЙОН</t>
  </si>
  <si>
    <t>Усть-Алданский улус (район)</t>
  </si>
  <si>
    <t>Усть-Майский1</t>
  </si>
  <si>
    <t>УСТЬ-ЯНСКИЙ</t>
  </si>
  <si>
    <t>ОУ</t>
  </si>
  <si>
    <t>Хангаласский улус</t>
  </si>
  <si>
    <t>Чурапчинский улус</t>
  </si>
  <si>
    <t>Эвено - Бытантайский улус</t>
  </si>
  <si>
    <t>г. Якутск</t>
  </si>
  <si>
    <t>было3955</t>
  </si>
  <si>
    <t>Итоговая таблица</t>
  </si>
  <si>
    <t>участники</t>
  </si>
  <si>
    <t>осн.общ.</t>
  </si>
  <si>
    <t>ср.общ.</t>
  </si>
  <si>
    <t>общая сумма</t>
  </si>
  <si>
    <t>общ без англ</t>
  </si>
  <si>
    <t>суммы</t>
  </si>
  <si>
    <t>текст</t>
  </si>
  <si>
    <t>иностр</t>
  </si>
  <si>
    <t>победители+призеры 1</t>
  </si>
  <si>
    <t>победители+призеры 2</t>
  </si>
  <si>
    <t>победители+призеры 3</t>
  </si>
  <si>
    <t>осн.общ</t>
  </si>
  <si>
    <t>ср.общ</t>
  </si>
  <si>
    <t>№</t>
  </si>
  <si>
    <t>Наименование дополнительных сведений для прогнозирования степени достижения показателя</t>
  </si>
  <si>
    <t>Единица измерения</t>
  </si>
  <si>
    <t>Данные для заполнения</t>
  </si>
  <si>
    <t>Сроки заполнения</t>
  </si>
  <si>
    <t>Ответственный исполнитель</t>
  </si>
  <si>
    <t>3.</t>
  </si>
  <si>
    <t>Численность обучающихся по основным общеобразовательных программам, принявшим участие во Всероссийской олимпиаде школьников по уровням общего образования и общеобразовательным предметам*:</t>
  </si>
  <si>
    <t>человек</t>
  </si>
  <si>
    <t>до 1 октября текущего года</t>
  </si>
  <si>
    <t>координатор МО</t>
  </si>
  <si>
    <t>Городская местность</t>
  </si>
  <si>
    <t>3.1.1.</t>
  </si>
  <si>
    <t>начальное общее образование</t>
  </si>
  <si>
    <t>3.1.1.1.</t>
  </si>
  <si>
    <t>математика, из них:</t>
  </si>
  <si>
    <t>до 1 декабря текущего года</t>
  </si>
  <si>
    <t>3.1.1.1.1.</t>
  </si>
  <si>
    <t>ставшими победителями и призерами школьного этапа</t>
  </si>
  <si>
    <t>3.1.1.2.</t>
  </si>
  <si>
    <t>русский язык, из них:</t>
  </si>
  <si>
    <t>3.1.1.2.1.</t>
  </si>
  <si>
    <t>3.1.2.</t>
  </si>
  <si>
    <t>основное общее образование</t>
  </si>
  <si>
    <t>3.1.2.1.</t>
  </si>
  <si>
    <t>3.1.2.1.1.</t>
  </si>
  <si>
    <t>3.1.2.1.2.</t>
  </si>
  <si>
    <t>ставшими победителями и призерами муниципального этапа</t>
  </si>
  <si>
    <t>до 1 января текущего года</t>
  </si>
  <si>
    <t>3.1.2.1.3.</t>
  </si>
  <si>
    <t>ставшими победителями и призерами регионального этапа</t>
  </si>
  <si>
    <t>до 1 марта текущего года</t>
  </si>
  <si>
    <t>региональный координатор</t>
  </si>
  <si>
    <t>3.1.2.2.</t>
  </si>
  <si>
    <t>3.1.2.2.1.</t>
  </si>
  <si>
    <t>3.1.2.2.2.</t>
  </si>
  <si>
    <t>3.1.2.2.3.</t>
  </si>
  <si>
    <t>3.1.2.3.</t>
  </si>
  <si>
    <t>иностранный язык, из них:</t>
  </si>
  <si>
    <t>3.1.2.3.1.</t>
  </si>
  <si>
    <t>3.1.2.3.2.</t>
  </si>
  <si>
    <t>3.1.2.3.3.</t>
  </si>
  <si>
    <t>3.1.2.4.</t>
  </si>
  <si>
    <t>информатика и ИКТ, из них:</t>
  </si>
  <si>
    <t>3.1.2.4.1.</t>
  </si>
  <si>
    <t>3.1.2.4.2.</t>
  </si>
  <si>
    <t>3.1.2.4.3.</t>
  </si>
  <si>
    <t>3.1.2.5.</t>
  </si>
  <si>
    <t>физика, из них:</t>
  </si>
  <si>
    <t>3.1.2.5.1.</t>
  </si>
  <si>
    <t>3.1.2.5.2.</t>
  </si>
  <si>
    <t>3.1.2.5.3.</t>
  </si>
  <si>
    <t>3.1.2.6.</t>
  </si>
  <si>
    <t>химия, из них:</t>
  </si>
  <si>
    <t>3.1.2.6.1.</t>
  </si>
  <si>
    <t>3.1.2.6.2.</t>
  </si>
  <si>
    <t>3.1.2.6.3.</t>
  </si>
  <si>
    <t>3.1.2.7.</t>
  </si>
  <si>
    <t>биология, из них:</t>
  </si>
  <si>
    <t>3.1.2.7.1.</t>
  </si>
  <si>
    <t>3.1.2.7.2.</t>
  </si>
  <si>
    <t>3.1.2.7.3.</t>
  </si>
  <si>
    <t>3.1.2.8.</t>
  </si>
  <si>
    <t>экология, из них:</t>
  </si>
  <si>
    <t>3.1.2.8.1.</t>
  </si>
  <si>
    <t>3.1.2.8.2.</t>
  </si>
  <si>
    <t>3.1.2.8.3.</t>
  </si>
  <si>
    <t>3.1.2.9.</t>
  </si>
  <si>
    <t>география, из них:</t>
  </si>
  <si>
    <t>3.1.2.9.1.</t>
  </si>
  <si>
    <t>3.1.2.9.2.</t>
  </si>
  <si>
    <t>3.1.2.9.3.</t>
  </si>
  <si>
    <t>3.1.2.10.</t>
  </si>
  <si>
    <t>астрономия, из них:</t>
  </si>
  <si>
    <t>3.1.2.10.1.</t>
  </si>
  <si>
    <t>3.1.2.10.2.</t>
  </si>
  <si>
    <t>3.1.2.10.3.</t>
  </si>
  <si>
    <t>3.1.2.11.</t>
  </si>
  <si>
    <t>литература, из них:</t>
  </si>
  <si>
    <t>3.1.2.11.1.</t>
  </si>
  <si>
    <t>3.1.2.11.2.</t>
  </si>
  <si>
    <t>3.1.2.11.3.</t>
  </si>
  <si>
    <t>3.1.2.12.</t>
  </si>
  <si>
    <t>история, из них:</t>
  </si>
  <si>
    <t>3.1.2.12.1.</t>
  </si>
  <si>
    <t>3.1.2.12.2.</t>
  </si>
  <si>
    <t>3.1.2.12.3.</t>
  </si>
  <si>
    <t>3.1.2.13.</t>
  </si>
  <si>
    <t>обществознание, из них:</t>
  </si>
  <si>
    <t>3.1.2.13.1.</t>
  </si>
  <si>
    <t>3.1.2.13.2.</t>
  </si>
  <si>
    <t>3.1.2.13.3.</t>
  </si>
  <si>
    <t>3.1.2.14.</t>
  </si>
  <si>
    <t>экономика, из них:</t>
  </si>
  <si>
    <t>3.1.2.14.1.</t>
  </si>
  <si>
    <t>3.1.2.14.2.</t>
  </si>
  <si>
    <t>3.1.2.14.3.</t>
  </si>
  <si>
    <t>3.1.2.15.</t>
  </si>
  <si>
    <t>право, из них:</t>
  </si>
  <si>
    <t>3.1.2.15.1.</t>
  </si>
  <si>
    <t>3.1.2.15.2.</t>
  </si>
  <si>
    <t>3.1.2.15.3.</t>
  </si>
  <si>
    <t>3.1.2.16.</t>
  </si>
  <si>
    <t>искусство (мировая художественная культура), из них:</t>
  </si>
  <si>
    <t>3.1.2.16.1.</t>
  </si>
  <si>
    <t>3.1.2.16.2.</t>
  </si>
  <si>
    <t>3.1.2.16.3.</t>
  </si>
  <si>
    <t>3.1.2.17.</t>
  </si>
  <si>
    <t>физическая культура, из них:</t>
  </si>
  <si>
    <t>3.1.2.17.1.</t>
  </si>
  <si>
    <t>3.1.2.17.2.</t>
  </si>
  <si>
    <t>3.1.2.17.3.</t>
  </si>
  <si>
    <t>3.1.2.18.</t>
  </si>
  <si>
    <t>технология, из них:</t>
  </si>
  <si>
    <t>3.1.2.18.1.</t>
  </si>
  <si>
    <t>3.1.2.18.2.</t>
  </si>
  <si>
    <t>3.1.2.18.3.</t>
  </si>
  <si>
    <t>3.1.2.19.</t>
  </si>
  <si>
    <t>основы безопасности жизнедеятельности, из них:</t>
  </si>
  <si>
    <t>3.1.2.19.1.</t>
  </si>
  <si>
    <t>3.1.2.19.2.</t>
  </si>
  <si>
    <t>3.1.2.19.3.</t>
  </si>
  <si>
    <t>3.1.3.</t>
  </si>
  <si>
    <t>среднее общее образование</t>
  </si>
  <si>
    <t>3.1.3.1.</t>
  </si>
  <si>
    <t>3.1.3.1.1.</t>
  </si>
  <si>
    <t>3.1.3.1.2.</t>
  </si>
  <si>
    <t>3.1.3.1.3.</t>
  </si>
  <si>
    <t>3.1.3.2.</t>
  </si>
  <si>
    <t>3.1.3.2.1.</t>
  </si>
  <si>
    <t>3.1.3.2.2.</t>
  </si>
  <si>
    <t>3.1.3.2.3.</t>
  </si>
  <si>
    <t>3.1.3.3.</t>
  </si>
  <si>
    <t>3.1.3.3.1.</t>
  </si>
  <si>
    <t>3.1.3.3.2.</t>
  </si>
  <si>
    <t>3.1.3.3.3.</t>
  </si>
  <si>
    <t>3.1.3.4.</t>
  </si>
  <si>
    <t>3.1.3.4.1.</t>
  </si>
  <si>
    <t>3.1.3.4.2.</t>
  </si>
  <si>
    <t>3.1.3.4.3.</t>
  </si>
  <si>
    <t>3.1.3.5.</t>
  </si>
  <si>
    <t>3.1.3.5.1.</t>
  </si>
  <si>
    <t>3.1.3.5.2.</t>
  </si>
  <si>
    <t>3.1.3.5.3.</t>
  </si>
  <si>
    <t>3.1.3.6.</t>
  </si>
  <si>
    <t>3.1.3.6.1.</t>
  </si>
  <si>
    <t>3.1.3.6.2.</t>
  </si>
  <si>
    <t>3.1.3.6.3.</t>
  </si>
  <si>
    <t>3.1.3.7.</t>
  </si>
  <si>
    <t>3.1.3.7.1.</t>
  </si>
  <si>
    <t>3.1.3.7.2.</t>
  </si>
  <si>
    <t>3.1.3.7.3.</t>
  </si>
  <si>
    <t>3.1.3.8.</t>
  </si>
  <si>
    <t>3.1.3.8.1.</t>
  </si>
  <si>
    <t>3.1.3.8.2.</t>
  </si>
  <si>
    <t>3.1.3.8.3.</t>
  </si>
  <si>
    <t>3.1.3.9.</t>
  </si>
  <si>
    <t>3.1.3.9.1.</t>
  </si>
  <si>
    <t>3.1.3.9.2.</t>
  </si>
  <si>
    <t>3.1.3.9.3.</t>
  </si>
  <si>
    <t>3.1.3.10.</t>
  </si>
  <si>
    <t>3.1.3.10.1.</t>
  </si>
  <si>
    <t>3.1.3.10.2.</t>
  </si>
  <si>
    <t>3.1.3.10.3.</t>
  </si>
  <si>
    <t>3.1.3.11.</t>
  </si>
  <si>
    <t>3.1.3.11.1.</t>
  </si>
  <si>
    <t>3.1.3.11.2.</t>
  </si>
  <si>
    <t>3.1.3.11.3.</t>
  </si>
  <si>
    <t>3.1.3.12.</t>
  </si>
  <si>
    <t>3.1.3.12.1.</t>
  </si>
  <si>
    <t>3.1.3.12.2.</t>
  </si>
  <si>
    <t>3.1.3.12.3.</t>
  </si>
  <si>
    <t>3.1.3.13.</t>
  </si>
  <si>
    <t>3.1.3.13.1.</t>
  </si>
  <si>
    <t>3.1.3.13.2.</t>
  </si>
  <si>
    <t>3.1.3.13.3.</t>
  </si>
  <si>
    <t>3.1.3.14.</t>
  </si>
  <si>
    <t>3.1.3.14.1.</t>
  </si>
  <si>
    <t>3.1.3.14.2.</t>
  </si>
  <si>
    <t>3.1.3.14.3.</t>
  </si>
  <si>
    <t>3.1.3.15.</t>
  </si>
  <si>
    <t>3.1.3.15.1.</t>
  </si>
  <si>
    <t>3.1.3.15.2.</t>
  </si>
  <si>
    <t>3.1.3.15.3.</t>
  </si>
  <si>
    <t>3.1.3.16.</t>
  </si>
  <si>
    <t>3.1.3.16.1.</t>
  </si>
  <si>
    <t>3.1.3.16.2.</t>
  </si>
  <si>
    <t>3.1.3.16.3.</t>
  </si>
  <si>
    <t>3.1.3.17.</t>
  </si>
  <si>
    <t>3.1.3.17.1.</t>
  </si>
  <si>
    <t>3.1.3.17.2.</t>
  </si>
  <si>
    <t>3.1.3.17.3.</t>
  </si>
  <si>
    <t>3.1.3.18.</t>
  </si>
  <si>
    <t>3.1.3.18.1.</t>
  </si>
  <si>
    <t>3.1.3.18.2.</t>
  </si>
  <si>
    <t>3.1.3.18.3.</t>
  </si>
  <si>
    <t>3.1.3.19.</t>
  </si>
  <si>
    <t>3.1.3.19.1.</t>
  </si>
  <si>
    <t>3.1.3.19.2.</t>
  </si>
  <si>
    <t>3.1.3.19.3.</t>
  </si>
  <si>
    <t>Сельская местность</t>
  </si>
  <si>
    <t>3.2.1.</t>
  </si>
  <si>
    <t>3.2.1.1.</t>
  </si>
  <si>
    <t>3.2.1.1.1.</t>
  </si>
  <si>
    <t>3.2.1.2.</t>
  </si>
  <si>
    <t>3.2.1.2.1.</t>
  </si>
  <si>
    <t>3.2.2.</t>
  </si>
  <si>
    <t>3.2.2.1.</t>
  </si>
  <si>
    <t>3.2.2.1.1.</t>
  </si>
  <si>
    <t>3.2.2.1.2.</t>
  </si>
  <si>
    <t>3.2.2.1.3.</t>
  </si>
  <si>
    <t>3.2.2.2.</t>
  </si>
  <si>
    <t>3.2.2.2.1.</t>
  </si>
  <si>
    <t>3.2.2.2.2.</t>
  </si>
  <si>
    <t>3.2.2.2.3.</t>
  </si>
  <si>
    <t>3.2.2.3.</t>
  </si>
  <si>
    <t>3.2.2.3.1.</t>
  </si>
  <si>
    <t>3.2.2.3.2.</t>
  </si>
  <si>
    <t>3.2.2.3.3.</t>
  </si>
  <si>
    <t>3.2.2.4.</t>
  </si>
  <si>
    <t>3.2.2.4.1.</t>
  </si>
  <si>
    <t>3.2.2.4.2.</t>
  </si>
  <si>
    <t>3.2.2.4.3.</t>
  </si>
  <si>
    <t>3.2.2.5.</t>
  </si>
  <si>
    <t>3.2.2.5.1.</t>
  </si>
  <si>
    <t>3.2.2.5.2.</t>
  </si>
  <si>
    <t>3.2.2.5.3.</t>
  </si>
  <si>
    <t>3.2.2.6.</t>
  </si>
  <si>
    <t>3.2.2.6.1.</t>
  </si>
  <si>
    <t>3.2.2.6.2.</t>
  </si>
  <si>
    <t>3.2.2.6.3.</t>
  </si>
  <si>
    <t>3.2.2.7.</t>
  </si>
  <si>
    <t>3.2.2.7.1.</t>
  </si>
  <si>
    <t>3.2.2.7.2.</t>
  </si>
  <si>
    <t>3.2.2.7.3.</t>
  </si>
  <si>
    <t>3.2.2.8.</t>
  </si>
  <si>
    <t>3.2.2.8.1.</t>
  </si>
  <si>
    <t>3.2.2.8.2.</t>
  </si>
  <si>
    <t>3.2.2.8.3.</t>
  </si>
  <si>
    <t>3.2.2.9.</t>
  </si>
  <si>
    <t>3.2.2.9.1.</t>
  </si>
  <si>
    <t>3.2.2.9.2.</t>
  </si>
  <si>
    <t>3.2.2.9.3.</t>
  </si>
  <si>
    <t>3.2.2.10.</t>
  </si>
  <si>
    <t>3.2.2.10.1.</t>
  </si>
  <si>
    <t>3.2.2.10.2.</t>
  </si>
  <si>
    <t>3.2.2.10.3.</t>
  </si>
  <si>
    <t>3.2.2.11.</t>
  </si>
  <si>
    <t>3.2.2.11.1.</t>
  </si>
  <si>
    <t>3.2.2.11.2.</t>
  </si>
  <si>
    <t>3.2.2.11.3.</t>
  </si>
  <si>
    <t>3.2.2.12.</t>
  </si>
  <si>
    <t>3.2.2.12.1.</t>
  </si>
  <si>
    <t>3.2.2.12.2.</t>
  </si>
  <si>
    <t>3.2.2.12.3.</t>
  </si>
  <si>
    <t>3.2.2.13.</t>
  </si>
  <si>
    <t>3.2.2.13.1.</t>
  </si>
  <si>
    <t>3.2.2.13.2.</t>
  </si>
  <si>
    <t>3.2.2.13.3.</t>
  </si>
  <si>
    <t>3.2.2.14.</t>
  </si>
  <si>
    <t>3.2.2.14.1.</t>
  </si>
  <si>
    <t>3.2.2.14.2.</t>
  </si>
  <si>
    <t>3.2.2.14.3.</t>
  </si>
  <si>
    <t>3.2.2.15.</t>
  </si>
  <si>
    <t>3.2.2.15.1.</t>
  </si>
  <si>
    <t>3.2.2.15.2.</t>
  </si>
  <si>
    <t>3.2.2.15.3.</t>
  </si>
  <si>
    <t>3.2.2.16.</t>
  </si>
  <si>
    <t>3.2.2.16.1.</t>
  </si>
  <si>
    <t>3.2.2.16.2.</t>
  </si>
  <si>
    <t>3.2.2.16.3.</t>
  </si>
  <si>
    <t>3.2.2.17.</t>
  </si>
  <si>
    <t>3.2.2.17.1.</t>
  </si>
  <si>
    <t>3.2.2.17.2.</t>
  </si>
  <si>
    <t>3.2.2.17.3.</t>
  </si>
  <si>
    <t>3.2.2.18.</t>
  </si>
  <si>
    <t>3.2.2.18.1.</t>
  </si>
  <si>
    <t>3.2.2.18.2.</t>
  </si>
  <si>
    <t>3.2.2.18.3.</t>
  </si>
  <si>
    <t>3.2.2.19.</t>
  </si>
  <si>
    <t>3.2.2.19.1.</t>
  </si>
  <si>
    <t>3.2.2.19.2.</t>
  </si>
  <si>
    <t>3.2.2.19.3.</t>
  </si>
  <si>
    <t>3.2.3.</t>
  </si>
  <si>
    <t>3.2.3.1.</t>
  </si>
  <si>
    <t>3.2.3.1.1.</t>
  </si>
  <si>
    <t>3.2.3.1.2.</t>
  </si>
  <si>
    <t>3.2.3.1.3.</t>
  </si>
  <si>
    <t>3.2.3.2.</t>
  </si>
  <si>
    <t>3.2.3.2.1.</t>
  </si>
  <si>
    <t>3.2.3.2.2.</t>
  </si>
  <si>
    <t>3.2.3.2.3.</t>
  </si>
  <si>
    <t>3.2.3.3.</t>
  </si>
  <si>
    <t>3.2.3.3.1.</t>
  </si>
  <si>
    <t>3.2.3.3.2.</t>
  </si>
  <si>
    <t>3.2.3.3.3.</t>
  </si>
  <si>
    <t>3.2.3.4.</t>
  </si>
  <si>
    <t>3.2.3.4.1.</t>
  </si>
  <si>
    <t>3.2.3.4.2.</t>
  </si>
  <si>
    <t>3.2.3.4.3.</t>
  </si>
  <si>
    <t>3.2.3.5.</t>
  </si>
  <si>
    <t>3.2.3.5.1.</t>
  </si>
  <si>
    <t>3.2.3.5.2.</t>
  </si>
  <si>
    <t>3.2.3.5.3.</t>
  </si>
  <si>
    <t>3.2.3.6.</t>
  </si>
  <si>
    <t>3.2.3.6.1.</t>
  </si>
  <si>
    <t>3.2.3.6.2.</t>
  </si>
  <si>
    <t>3.2.3.6.3.</t>
  </si>
  <si>
    <t>3.2.3.7.</t>
  </si>
  <si>
    <t>3.2.3.7.1.</t>
  </si>
  <si>
    <t>3.2.3.7.2.</t>
  </si>
  <si>
    <t>3.2.3.7.3.</t>
  </si>
  <si>
    <t>3.2.3.8.</t>
  </si>
  <si>
    <t>3.2.3.8.1.</t>
  </si>
  <si>
    <t>3.2.3.8.2.</t>
  </si>
  <si>
    <t>3.2.3.8.3.</t>
  </si>
  <si>
    <t>3.2.3.9.</t>
  </si>
  <si>
    <t>3.2.3.9.1.</t>
  </si>
  <si>
    <t>3.2.3.9.2.</t>
  </si>
  <si>
    <t>3.2.3.9.3.</t>
  </si>
  <si>
    <t>3.2.3.10.</t>
  </si>
  <si>
    <t>3.2.3.10.1.</t>
  </si>
  <si>
    <t>3.2.3.10.2.</t>
  </si>
  <si>
    <t>3.2.3.10.3.</t>
  </si>
  <si>
    <t>3.2.3.11.</t>
  </si>
  <si>
    <t>3.2.3.11.1.</t>
  </si>
  <si>
    <t>3.2.3.11.2.</t>
  </si>
  <si>
    <t>3.2.3.11.3.</t>
  </si>
  <si>
    <t>3.2.3.12.</t>
  </si>
  <si>
    <t>3.2.3.12.1.</t>
  </si>
  <si>
    <t>3.2.3.12.2.</t>
  </si>
  <si>
    <t>3.2.3.12.3.</t>
  </si>
  <si>
    <t>3.2.3.13.</t>
  </si>
  <si>
    <t>3.2.3.13.1.</t>
  </si>
  <si>
    <t>3.2.3.13.2.</t>
  </si>
  <si>
    <t>3.2.3.13.3.</t>
  </si>
  <si>
    <t>3.2.3.14.</t>
  </si>
  <si>
    <t>3.2.3.14.1.</t>
  </si>
  <si>
    <t>3.2.3.14.2.</t>
  </si>
  <si>
    <t>3.2.3.14.3.</t>
  </si>
  <si>
    <t>3.2.3.15.</t>
  </si>
  <si>
    <t>3.2.3.15.1.</t>
  </si>
  <si>
    <t>3.2.3.15.2.</t>
  </si>
  <si>
    <t>3.2.3.15.3.</t>
  </si>
  <si>
    <t>3.2.3.16.</t>
  </si>
  <si>
    <t>3.2.3.16.1.</t>
  </si>
  <si>
    <t>3.2.3.16.2.</t>
  </si>
  <si>
    <t>3.2.3.16.3.</t>
  </si>
  <si>
    <t>3.2.3.17.</t>
  </si>
  <si>
    <t>3.2.3.17.1.</t>
  </si>
  <si>
    <t>3.2.3.17.2.</t>
  </si>
  <si>
    <t>3.2.3.17.3.</t>
  </si>
  <si>
    <t>3.2.3.18.</t>
  </si>
  <si>
    <t>3.2.3.18.1.</t>
  </si>
  <si>
    <t>3.2.3.18.2.</t>
  </si>
  <si>
    <t>3.2.3.18.3.</t>
  </si>
  <si>
    <t>3.2.3.19.</t>
  </si>
  <si>
    <t>3.2.3.19.1.</t>
  </si>
  <si>
    <t>3.2.3.19.2.</t>
  </si>
  <si>
    <t>3.2.3.19.3.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</si>
</sst>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sz val="18.0"/>
      <color rgb="FFFF0000"/>
      <name val="Calibri"/>
    </font>
    <font>
      <color theme="1"/>
      <name val="Calibri"/>
      <scheme val="minor"/>
    </font>
    <font>
      <b/>
      <sz val="11.0"/>
      <color rgb="FFFF0000"/>
      <name val="Calibri"/>
    </font>
    <font>
      <b/>
      <sz val="12.0"/>
      <color theme="1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sz val="11.0"/>
      <color theme="1"/>
      <name val="Arial"/>
    </font>
    <font>
      <b/>
      <sz val="11.0"/>
      <color rgb="FF0066CC"/>
      <name val="Calibri"/>
    </font>
    <font>
      <b/>
      <i/>
      <sz val="11.0"/>
      <color rgb="FFFF0000"/>
      <name val="Calibri"/>
    </font>
    <font>
      <i/>
      <sz val="11.0"/>
      <color rgb="FFFF0000"/>
      <name val="Calibri"/>
    </font>
    <font>
      <sz val="11.0"/>
      <color rgb="FFFF0000"/>
      <name val="Calibri"/>
    </font>
    <font>
      <sz val="10.0"/>
      <color theme="1"/>
      <name val="Arial"/>
    </font>
    <font>
      <b/>
      <sz val="11.0"/>
      <color rgb="FF980000"/>
      <name val="Calibri"/>
    </font>
  </fonts>
  <fills count="2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FCD5B4"/>
        <bgColor rgb="FFFCD5B4"/>
      </patternFill>
    </fill>
    <fill>
      <patternFill patternType="solid">
        <fgColor rgb="FFD6E3BC"/>
        <bgColor rgb="FFD6E3BC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CE6B6"/>
        <bgColor rgb="FFECE6B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</fills>
  <borders count="40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</border>
    <border>
      <left style="medium">
        <color rgb="FF000000"/>
      </left>
      <right style="medium">
        <color rgb="FFCCCCCC"/>
      </right>
    </border>
    <border>
      <left style="medium">
        <color rgb="FF000000"/>
      </left>
      <right style="medium">
        <color rgb="FFCCCCCC"/>
      </right>
      <bottom style="medium">
        <color rgb="FFCCCCCC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</border>
    <border>
      <left style="thick">
        <color rgb="FFCCCCCC"/>
      </left>
      <top style="thick">
        <color rgb="FFCCCCCC"/>
      </top>
      <bottom style="thick">
        <color rgb="FFCCCCCC"/>
      </bottom>
    </border>
    <border>
      <top style="thick">
        <color rgb="FFCCCCCC"/>
      </top>
      <bottom style="thick">
        <color rgb="FFCCCCCC"/>
      </bottom>
    </border>
    <border>
      <right style="thick">
        <color rgb="FFCCCCCC"/>
      </right>
      <top style="thick">
        <color rgb="FFCCCCCC"/>
      </top>
      <bottom style="thick">
        <color rgb="FFCCCCCC"/>
      </bottom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</border>
    <border>
      <left style="thick">
        <color rgb="FFCCCCCC"/>
      </left>
      <top style="thick">
        <color rgb="FFCCCCCC"/>
      </top>
      <bottom style="thick">
        <color rgb="FF000000"/>
      </bottom>
    </border>
    <border>
      <top style="thick">
        <color rgb="FFCCCCCC"/>
      </top>
      <bottom style="thick">
        <color rgb="FF000000"/>
      </bottom>
    </border>
    <border>
      <right style="thick">
        <color rgb="FFCCCCCC"/>
      </right>
      <top style="thick">
        <color rgb="FFCCCCCC"/>
      </top>
      <bottom style="thick">
        <color rgb="FF000000"/>
      </bottom>
    </border>
    <border>
      <left style="thick">
        <color rgb="FFCCCCCC"/>
      </left>
      <right style="thick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</border>
    <border>
      <left style="medium">
        <color rgb="FFCCCCCC"/>
      </left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</border>
    <border>
      <left style="thick">
        <color rgb="FF000000"/>
      </left>
      <right style="thick">
        <color rgb="FFCCCCCC"/>
      </right>
      <top style="medium">
        <color rgb="FFCCCCCC"/>
      </top>
      <bottom style="thick">
        <color rgb="FFCCCCCC"/>
      </bottom>
    </border>
    <border>
      <left style="thick">
        <color rgb="FF000000"/>
      </left>
      <right style="thick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right" shrinkToFit="0" wrapText="1"/>
    </xf>
    <xf borderId="5" fillId="0" fontId="4" numFmtId="0" xfId="0" applyAlignment="1" applyBorder="1" applyFont="1">
      <alignment shrinkToFit="0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wrapText="1"/>
    </xf>
    <xf borderId="8" fillId="0" fontId="4" numFmtId="0" xfId="0" applyAlignment="1" applyBorder="1" applyFont="1">
      <alignment shrinkToFit="0" wrapText="1"/>
    </xf>
    <xf borderId="9" fillId="2" fontId="1" numFmtId="0" xfId="0" applyAlignment="1" applyBorder="1" applyFill="1" applyFont="1">
      <alignment shrinkToFit="0" wrapText="1"/>
    </xf>
    <xf borderId="10" fillId="2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ill="1" applyFont="1">
      <alignment horizontal="center" shrinkToFit="0" vertical="top" wrapText="1"/>
    </xf>
    <xf borderId="11" fillId="4" fontId="4" numFmtId="0" xfId="0" applyAlignment="1" applyBorder="1" applyFill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9" fillId="0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shrinkToFit="0" wrapText="1"/>
    </xf>
    <xf borderId="10" fillId="5" fontId="1" numFmtId="0" xfId="0" applyAlignment="1" applyBorder="1" applyFill="1" applyFont="1">
      <alignment shrinkToFit="0" wrapText="1"/>
    </xf>
    <xf borderId="10" fillId="5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6" fontId="1" numFmtId="0" xfId="0" applyAlignment="1" applyBorder="1" applyFill="1" applyFont="1">
      <alignment horizontal="center" shrinkToFit="0" wrapText="1"/>
    </xf>
    <xf borderId="14" fillId="0" fontId="5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shrinkToFit="0" vertical="center" wrapText="1"/>
    </xf>
    <xf borderId="10" fillId="3" fontId="1" numFmtId="0" xfId="0" applyAlignment="1" applyBorder="1" applyFont="1">
      <alignment shrinkToFit="0" vertical="center" wrapText="1"/>
    </xf>
    <xf borderId="15" fillId="0" fontId="3" numFmtId="0" xfId="0" applyBorder="1" applyFont="1"/>
    <xf borderId="16" fillId="0" fontId="3" numFmtId="0" xfId="0" applyBorder="1" applyFont="1"/>
    <xf borderId="0" fillId="0" fontId="6" numFmtId="0" xfId="0" applyFont="1"/>
    <xf borderId="5" fillId="0" fontId="7" numFmtId="0" xfId="0" applyAlignment="1" applyBorder="1" applyFont="1">
      <alignment shrinkToFit="0" wrapText="1"/>
    </xf>
    <xf borderId="10" fillId="2" fontId="4" numFmtId="0" xfId="0" applyAlignment="1" applyBorder="1" applyFont="1">
      <alignment horizontal="center" shrinkToFit="0" wrapText="1"/>
    </xf>
    <xf borderId="8" fillId="2" fontId="4" numFmtId="0" xfId="0" applyAlignment="1" applyBorder="1" applyFont="1">
      <alignment horizontal="center" vertical="center"/>
    </xf>
    <xf borderId="11" fillId="4" fontId="4" numFmtId="0" xfId="0" applyAlignment="1" applyBorder="1" applyFont="1">
      <alignment horizontal="center" shrinkToFit="0" wrapText="1"/>
    </xf>
    <xf borderId="10" fillId="3" fontId="1" numFmtId="0" xfId="0" applyAlignment="1" applyBorder="1" applyFont="1">
      <alignment shrinkToFit="0" wrapText="1"/>
    </xf>
    <xf borderId="10" fillId="0" fontId="1" numFmtId="0" xfId="0" applyAlignment="1" applyBorder="1" applyFont="1">
      <alignment horizontal="center" shrinkToFit="0" wrapText="1"/>
    </xf>
    <xf borderId="10" fillId="3" fontId="1" numFmtId="0" xfId="0" applyAlignment="1" applyBorder="1" applyFont="1">
      <alignment horizontal="center" shrinkToFit="0" wrapText="1"/>
    </xf>
    <xf borderId="10" fillId="5" fontId="1" numFmtId="0" xfId="0" applyAlignment="1" applyBorder="1" applyFont="1">
      <alignment horizontal="center" shrinkToFit="0" wrapText="1"/>
    </xf>
    <xf borderId="10" fillId="5" fontId="1" numFmtId="0" xfId="0" applyAlignment="1" applyBorder="1" applyFont="1">
      <alignment horizontal="right" shrinkToFit="0" wrapText="1"/>
    </xf>
    <xf borderId="10" fillId="0" fontId="1" numFmtId="0" xfId="0" applyAlignment="1" applyBorder="1" applyFont="1">
      <alignment horizontal="right" shrinkToFit="0" wrapText="1"/>
    </xf>
    <xf borderId="10" fillId="7" fontId="1" numFmtId="0" xfId="0" applyAlignment="1" applyBorder="1" applyFill="1" applyFont="1">
      <alignment horizontal="center" shrinkToFit="0" wrapText="1"/>
    </xf>
    <xf borderId="2" fillId="0" fontId="8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right" shrinkToFit="0" wrapText="1"/>
    </xf>
    <xf borderId="5" fillId="0" fontId="10" numFmtId="0" xfId="0" applyAlignment="1" applyBorder="1" applyFont="1">
      <alignment horizontal="center" shrinkToFit="0" wrapText="1"/>
    </xf>
    <xf borderId="8" fillId="0" fontId="9" numFmtId="0" xfId="0" applyAlignment="1" applyBorder="1" applyFont="1">
      <alignment shrinkToFit="0" wrapText="1"/>
    </xf>
    <xf borderId="10" fillId="2" fontId="9" numFmtId="0" xfId="0" applyAlignment="1" applyBorder="1" applyFont="1">
      <alignment horizontal="center" shrinkToFit="0" vertical="center" wrapText="1"/>
    </xf>
    <xf borderId="10" fillId="3" fontId="9" numFmtId="0" xfId="0" applyAlignment="1" applyBorder="1" applyFont="1">
      <alignment horizontal="center" shrinkToFit="0" vertical="top" wrapText="1"/>
    </xf>
    <xf borderId="11" fillId="4" fontId="9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shrinkToFit="0" wrapText="1"/>
    </xf>
    <xf borderId="10" fillId="0" fontId="11" numFmtId="0" xfId="0" applyAlignment="1" applyBorder="1" applyFont="1">
      <alignment shrinkToFit="0" wrapText="1"/>
    </xf>
    <xf borderId="10" fillId="6" fontId="11" numFmtId="0" xfId="0" applyAlignment="1" applyBorder="1" applyFont="1">
      <alignment horizontal="center" shrinkToFit="0" wrapText="1"/>
    </xf>
    <xf borderId="1" fillId="8" fontId="1" numFmtId="0" xfId="0" applyAlignment="1" applyBorder="1" applyFill="1" applyFont="1">
      <alignment shrinkToFit="0" vertical="center" wrapText="1"/>
    </xf>
    <xf borderId="9" fillId="8" fontId="1" numFmtId="0" xfId="0" applyAlignment="1" applyBorder="1" applyFont="1">
      <alignment horizontal="center" shrinkToFit="0" wrapText="1"/>
    </xf>
    <xf borderId="10" fillId="8" fontId="1" numFmtId="0" xfId="0" applyAlignment="1" applyBorder="1" applyFont="1">
      <alignment shrinkToFit="0" wrapText="1"/>
    </xf>
    <xf borderId="10" fillId="8" fontId="1" numFmtId="0" xfId="0" applyAlignment="1" applyBorder="1" applyFont="1">
      <alignment shrinkToFit="0" vertical="center" wrapText="1"/>
    </xf>
    <xf borderId="10" fillId="9" fontId="1" numFmtId="0" xfId="0" applyAlignment="1" applyBorder="1" applyFill="1" applyFont="1">
      <alignment shrinkToFit="0" vertical="center" wrapText="1"/>
    </xf>
    <xf borderId="10" fillId="8" fontId="1" numFmtId="0" xfId="0" applyAlignment="1" applyBorder="1" applyFont="1">
      <alignment horizontal="center" shrinkToFit="0" wrapText="1"/>
    </xf>
    <xf borderId="14" fillId="8" fontId="12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10" fontId="14" numFmtId="0" xfId="0" applyAlignment="1" applyBorder="1" applyFill="1" applyFont="1">
      <alignment shrinkToFit="0" vertical="center" wrapText="1"/>
    </xf>
    <xf borderId="2" fillId="11" fontId="14" numFmtId="0" xfId="0" applyAlignment="1" applyBorder="1" applyFill="1" applyFont="1">
      <alignment horizontal="center" shrinkToFit="0" vertical="center" wrapText="1"/>
    </xf>
    <xf borderId="1" fillId="11" fontId="1" numFmtId="0" xfId="0" applyAlignment="1" applyBorder="1" applyFont="1">
      <alignment shrinkToFit="0" vertical="center" wrapText="1"/>
    </xf>
    <xf borderId="1" fillId="12" fontId="14" numFmtId="0" xfId="0" applyAlignment="1" applyBorder="1" applyFill="1" applyFont="1">
      <alignment shrinkToFit="0" vertical="center" wrapText="1"/>
    </xf>
    <xf borderId="1" fillId="0" fontId="14" numFmtId="0" xfId="0" applyAlignment="1" applyBorder="1" applyFont="1">
      <alignment shrinkToFit="0" wrapText="1"/>
    </xf>
    <xf borderId="10" fillId="6" fontId="1" numFmtId="0" xfId="0" applyAlignment="1" applyBorder="1" applyFont="1">
      <alignment shrinkToFit="0" wrapText="1"/>
    </xf>
    <xf borderId="10" fillId="5" fontId="1" numFmtId="0" xfId="0" applyAlignment="1" applyBorder="1" applyFont="1">
      <alignment horizontal="center" shrinkToFit="0" vertical="center" wrapText="1"/>
    </xf>
    <xf borderId="10" fillId="13" fontId="1" numFmtId="0" xfId="0" applyAlignment="1" applyBorder="1" applyFill="1" applyFont="1">
      <alignment horizontal="right" shrinkToFit="0" wrapText="1"/>
    </xf>
    <xf borderId="10" fillId="14" fontId="1" numFmtId="0" xfId="0" applyAlignment="1" applyBorder="1" applyFill="1" applyFont="1">
      <alignment horizontal="right" shrinkToFit="0" wrapText="1"/>
    </xf>
    <xf borderId="10" fillId="8" fontId="1" numFmtId="0" xfId="0" applyAlignment="1" applyBorder="1" applyFont="1">
      <alignment horizontal="center" shrinkToFit="0" vertical="center" wrapText="1"/>
    </xf>
    <xf borderId="14" fillId="8" fontId="1" numFmtId="0" xfId="0" applyAlignment="1" applyBorder="1" applyFont="1">
      <alignment shrinkToFit="0" vertical="center" wrapText="1"/>
    </xf>
    <xf borderId="1" fillId="11" fontId="14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right" shrinkToFit="0" wrapText="1"/>
    </xf>
    <xf borderId="17" fillId="0" fontId="1" numFmtId="0" xfId="0" applyAlignment="1" applyBorder="1" applyFont="1">
      <alignment horizontal="center" shrinkToFit="0" wrapText="1"/>
    </xf>
    <xf borderId="18" fillId="0" fontId="1" numFmtId="0" xfId="0" applyAlignment="1" applyBorder="1" applyFont="1">
      <alignment shrinkToFit="0" wrapText="1"/>
    </xf>
    <xf borderId="18" fillId="5" fontId="1" numFmtId="0" xfId="0" applyAlignment="1" applyBorder="1" applyFont="1">
      <alignment shrinkToFit="0" wrapText="1"/>
    </xf>
    <xf borderId="18" fillId="5" fontId="1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shrinkToFit="0" wrapText="1"/>
    </xf>
    <xf borderId="19" fillId="3" fontId="1" numFmtId="0" xfId="0" applyAlignment="1" applyBorder="1" applyFont="1">
      <alignment shrinkToFit="0" wrapText="1"/>
    </xf>
    <xf borderId="18" fillId="3" fontId="1" numFmtId="0" xfId="0" applyAlignment="1" applyBorder="1" applyFont="1">
      <alignment shrinkToFit="0" wrapText="1"/>
    </xf>
    <xf borderId="18" fillId="6" fontId="1" numFmtId="0" xfId="0" applyAlignment="1" applyBorder="1" applyFont="1">
      <alignment horizontal="center" shrinkToFit="0" wrapText="1"/>
    </xf>
    <xf borderId="10" fillId="13" fontId="1" numFmtId="0" xfId="0" applyAlignment="1" applyBorder="1" applyFont="1">
      <alignment horizontal="center" shrinkToFit="0" vertical="center" wrapText="1"/>
    </xf>
    <xf borderId="17" fillId="2" fontId="1" numFmtId="0" xfId="0" applyAlignment="1" applyBorder="1" applyFont="1">
      <alignment shrinkToFit="0" wrapText="1"/>
    </xf>
    <xf borderId="18" fillId="2" fontId="4" numFmtId="0" xfId="0" applyAlignment="1" applyBorder="1" applyFont="1">
      <alignment horizontal="right" shrinkToFit="0" vertical="center" wrapText="1"/>
    </xf>
    <xf borderId="18" fillId="2" fontId="4" numFmtId="0" xfId="0" applyAlignment="1" applyBorder="1" applyFon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right" shrinkToFit="0" vertical="center" wrapText="1"/>
    </xf>
    <xf borderId="10" fillId="6" fontId="1" numFmtId="0" xfId="0" applyAlignment="1" applyBorder="1" applyFont="1">
      <alignment horizontal="center" shrinkToFit="0" vertical="center" wrapText="1"/>
    </xf>
    <xf borderId="10" fillId="15" fontId="1" numFmtId="0" xfId="0" applyAlignment="1" applyBorder="1" applyFill="1" applyFont="1">
      <alignment horizontal="center" shrinkToFit="0" wrapText="1"/>
    </xf>
    <xf borderId="10" fillId="16" fontId="1" numFmtId="0" xfId="0" applyAlignment="1" applyBorder="1" applyFill="1" applyFont="1">
      <alignment horizontal="center" shrinkToFit="0" wrapText="1"/>
    </xf>
    <xf borderId="10" fillId="16" fontId="15" numFmtId="0" xfId="0" applyAlignment="1" applyBorder="1" applyFont="1">
      <alignment horizontal="center" shrinkToFit="0" wrapText="1"/>
    </xf>
    <xf borderId="10" fillId="17" fontId="1" numFmtId="0" xfId="0" applyAlignment="1" applyBorder="1" applyFill="1" applyFont="1">
      <alignment horizontal="center" shrinkToFit="0" wrapText="1"/>
    </xf>
    <xf borderId="20" fillId="0" fontId="1" numFmtId="0" xfId="0" applyAlignment="1" applyBorder="1" applyFont="1">
      <alignment shrinkToFit="0" wrapText="1"/>
    </xf>
    <xf borderId="21" fillId="0" fontId="2" numFmtId="0" xfId="0" applyAlignment="1" applyBorder="1" applyFont="1">
      <alignment horizontal="center" shrinkToFit="0" wrapText="1"/>
    </xf>
    <xf borderId="22" fillId="0" fontId="3" numFmtId="0" xfId="0" applyBorder="1" applyFont="1"/>
    <xf borderId="23" fillId="0" fontId="3" numFmtId="0" xfId="0" applyBorder="1" applyFont="1"/>
    <xf borderId="24" fillId="0" fontId="1" numFmtId="0" xfId="0" applyAlignment="1" applyBorder="1" applyFont="1">
      <alignment shrinkToFit="0" wrapText="1"/>
    </xf>
    <xf borderId="25" fillId="0" fontId="4" numFmtId="0" xfId="0" applyAlignment="1" applyBorder="1" applyFont="1">
      <alignment horizontal="right" shrinkToFit="0" wrapText="1"/>
    </xf>
    <xf borderId="25" fillId="0" fontId="1" numFmtId="0" xfId="0" applyAlignment="1" applyBorder="1" applyFont="1">
      <alignment shrinkToFit="0" wrapText="1"/>
    </xf>
    <xf borderId="26" fillId="0" fontId="4" numFmtId="0" xfId="0" applyAlignment="1" applyBorder="1" applyFont="1">
      <alignment shrinkToFit="0" wrapText="1"/>
    </xf>
    <xf borderId="27" fillId="0" fontId="3" numFmtId="0" xfId="0" applyBorder="1" applyFont="1"/>
    <xf borderId="28" fillId="0" fontId="3" numFmtId="0" xfId="0" applyBorder="1" applyFont="1"/>
    <xf borderId="29" fillId="0" fontId="1" numFmtId="0" xfId="0" applyAlignment="1" applyBorder="1" applyFont="1">
      <alignment shrinkToFit="0" wrapText="1"/>
    </xf>
    <xf borderId="30" fillId="0" fontId="4" numFmtId="0" xfId="0" applyAlignment="1" applyBorder="1" applyFont="1">
      <alignment shrinkToFit="0" wrapText="1"/>
    </xf>
    <xf borderId="30" fillId="0" fontId="1" numFmtId="0" xfId="0" applyAlignment="1" applyBorder="1" applyFont="1">
      <alignment shrinkToFit="0" wrapText="1"/>
    </xf>
    <xf borderId="10" fillId="10" fontId="1" numFmtId="0" xfId="0" applyAlignment="1" applyBorder="1" applyFont="1">
      <alignment shrinkToFit="0" wrapText="1"/>
    </xf>
    <xf borderId="10" fillId="0" fontId="15" numFmtId="0" xfId="0" applyAlignment="1" applyBorder="1" applyFont="1">
      <alignment horizontal="center" shrinkToFit="0" wrapText="1"/>
    </xf>
    <xf borderId="10" fillId="6" fontId="15" numFmtId="0" xfId="0" applyAlignment="1" applyBorder="1" applyFont="1">
      <alignment horizontal="center" shrinkToFit="0" wrapText="1"/>
    </xf>
    <xf borderId="9" fillId="2" fontId="1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10" fillId="9" fontId="1" numFmtId="0" xfId="0" applyAlignment="1" applyBorder="1" applyFont="1">
      <alignment horizontal="center" shrinkToFit="0" vertical="center" wrapText="1"/>
    </xf>
    <xf borderId="31" fillId="4" fontId="4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10" fillId="13" fontId="1" numFmtId="0" xfId="0" applyAlignment="1" applyBorder="1" applyFont="1">
      <alignment horizontal="center" shrinkToFit="0" wrapText="1"/>
    </xf>
    <xf borderId="10" fillId="18" fontId="1" numFmtId="0" xfId="0" applyAlignment="1" applyBorder="1" applyFill="1" applyFont="1">
      <alignment horizontal="center" shrinkToFit="0" wrapText="1"/>
    </xf>
    <xf borderId="1" fillId="0" fontId="16" numFmtId="0" xfId="0" applyAlignment="1" applyBorder="1" applyFont="1">
      <alignment shrinkToFit="0" wrapText="1"/>
    </xf>
    <xf borderId="8" fillId="0" fontId="16" numFmtId="0" xfId="0" applyAlignment="1" applyBorder="1" applyFont="1">
      <alignment shrinkToFit="0" wrapText="1"/>
    </xf>
    <xf borderId="9" fillId="2" fontId="16" numFmtId="0" xfId="0" applyAlignment="1" applyBorder="1" applyFont="1">
      <alignment shrinkToFit="0" wrapText="1"/>
    </xf>
    <xf borderId="10" fillId="18" fontId="1" numFmtId="0" xfId="0" applyAlignment="1" applyBorder="1" applyFont="1">
      <alignment horizontal="right" shrinkToFit="0" wrapText="1"/>
    </xf>
    <xf borderId="10" fillId="0" fontId="15" numFmtId="0" xfId="0" applyAlignment="1" applyBorder="1" applyFont="1">
      <alignment horizontal="right" shrinkToFit="0" wrapText="1"/>
    </xf>
    <xf borderId="32" fillId="0" fontId="1" numFmtId="0" xfId="0" applyAlignment="1" applyBorder="1" applyFont="1">
      <alignment horizontal="right" shrinkToFit="0" wrapText="1"/>
    </xf>
    <xf borderId="33" fillId="0" fontId="1" numFmtId="0" xfId="0" applyAlignment="1" applyBorder="1" applyFont="1">
      <alignment horizontal="right" shrinkToFit="0" wrapText="1"/>
    </xf>
    <xf borderId="34" fillId="2" fontId="17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shrinkToFit="0" wrapText="1"/>
    </xf>
    <xf borderId="10" fillId="19" fontId="1" numFmtId="0" xfId="0" applyAlignment="1" applyBorder="1" applyFill="1" applyFont="1">
      <alignment shrinkToFit="0" wrapText="1"/>
    </xf>
    <xf borderId="35" fillId="10" fontId="5" numFmtId="0" xfId="0" applyAlignment="1" applyBorder="1" applyFont="1">
      <alignment horizontal="center" shrinkToFit="0" vertical="center" wrapText="1"/>
    </xf>
    <xf borderId="34" fillId="19" fontId="17" numFmtId="0" xfId="0" applyAlignment="1" applyBorder="1" applyFont="1">
      <alignment horizontal="right" shrinkToFit="0" wrapText="1"/>
    </xf>
    <xf borderId="36" fillId="0" fontId="5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right" shrinkToFit="0" wrapText="1"/>
    </xf>
    <xf borderId="1" fillId="10" fontId="4" numFmtId="0" xfId="0" applyAlignment="1" applyBorder="1" applyFont="1">
      <alignment horizontal="right" shrinkToFit="0" wrapText="1"/>
    </xf>
    <xf borderId="10" fillId="20" fontId="1" numFmtId="0" xfId="0" applyAlignment="1" applyBorder="1" applyFill="1" applyFont="1">
      <alignment shrinkToFit="0" wrapText="1"/>
    </xf>
    <xf borderId="37" fillId="0" fontId="1" numFmtId="0" xfId="0" applyBorder="1" applyFont="1"/>
    <xf borderId="38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17" fillId="0" fontId="4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9" fillId="21" fontId="1" numFmtId="0" xfId="0" applyAlignment="1" applyBorder="1" applyFill="1" applyFont="1">
      <alignment horizontal="center" shrinkToFit="0" vertical="center" wrapText="1"/>
    </xf>
    <xf borderId="10" fillId="21" fontId="1" numFmtId="0" xfId="0" applyAlignment="1" applyBorder="1" applyFont="1">
      <alignment horizontal="center" shrinkToFit="0" vertical="center" wrapText="1"/>
    </xf>
    <xf borderId="11" fillId="22" fontId="4" numFmtId="0" xfId="0" applyAlignment="1" applyBorder="1" applyFill="1" applyFont="1">
      <alignment horizontal="center" shrinkToFit="0" vertical="center" wrapText="1"/>
    </xf>
    <xf borderId="9" fillId="23" fontId="1" numFmtId="0" xfId="0" applyAlignment="1" applyBorder="1" applyFill="1" applyFont="1">
      <alignment horizontal="center" shrinkToFit="0" vertical="center" wrapText="1"/>
    </xf>
    <xf borderId="10" fillId="23" fontId="1" numFmtId="0" xfId="0" applyAlignment="1" applyBorder="1" applyFont="1">
      <alignment horizontal="center" shrinkToFit="0" vertical="center" wrapText="1"/>
    </xf>
    <xf borderId="10" fillId="10" fontId="1" numFmtId="0" xfId="0" applyAlignment="1" applyBorder="1" applyFont="1">
      <alignment horizontal="center" shrinkToFit="0" vertical="center" wrapText="1"/>
    </xf>
    <xf borderId="39" fillId="0" fontId="1" numFmtId="0" xfId="0" applyAlignment="1" applyBorder="1" applyFon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  <c r="S1" s="1"/>
    </row>
    <row r="2" ht="30.0" customHeight="1">
      <c r="A2" s="1"/>
      <c r="B2" s="5" t="s">
        <v>1</v>
      </c>
      <c r="C2" s="5"/>
      <c r="D2" s="1"/>
      <c r="E2" s="1"/>
      <c r="F2" s="6" t="s">
        <v>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  <c r="S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19"/>
      <c r="D6" s="20"/>
      <c r="E6" s="20"/>
      <c r="F6" s="21">
        <v>4.0</v>
      </c>
      <c r="G6" s="21">
        <v>7.0</v>
      </c>
      <c r="H6" s="21">
        <v>7.0</v>
      </c>
      <c r="I6" s="21">
        <v>4.0</v>
      </c>
      <c r="J6" s="21">
        <v>1.0</v>
      </c>
      <c r="K6" s="22">
        <v>3.0</v>
      </c>
      <c r="L6" s="22">
        <v>4.0</v>
      </c>
      <c r="M6" s="21">
        <v>22.0</v>
      </c>
      <c r="N6" s="21">
        <v>7.0</v>
      </c>
      <c r="O6" s="22">
        <v>4.0</v>
      </c>
      <c r="P6" s="22">
        <v>4.0</v>
      </c>
      <c r="Q6" s="23">
        <v>52.0</v>
      </c>
      <c r="R6" s="24" t="s">
        <v>11</v>
      </c>
      <c r="S6" s="1">
        <f t="shared" ref="S6:S50" si="1">SUM(F6:J6,M6:N6)</f>
        <v>52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1">
        <v>1.0</v>
      </c>
      <c r="N7" s="21">
        <v>8.0</v>
      </c>
      <c r="O7" s="22">
        <v>4.0</v>
      </c>
      <c r="P7" s="22">
        <v>3.0</v>
      </c>
      <c r="Q7" s="23">
        <v>9.0</v>
      </c>
      <c r="R7" s="27"/>
      <c r="S7" s="1">
        <f t="shared" si="1"/>
        <v>9</v>
      </c>
    </row>
    <row r="8">
      <c r="A8" s="17">
        <v>3.0</v>
      </c>
      <c r="B8" s="18" t="s">
        <v>13</v>
      </c>
      <c r="C8" s="19"/>
      <c r="D8" s="20"/>
      <c r="E8" s="20"/>
      <c r="F8" s="21">
        <v>1.0</v>
      </c>
      <c r="G8" s="21">
        <v>1.0</v>
      </c>
      <c r="H8" s="21">
        <v>9.0</v>
      </c>
      <c r="I8" s="25"/>
      <c r="J8" s="21">
        <v>3.0</v>
      </c>
      <c r="K8" s="22">
        <v>5.0</v>
      </c>
      <c r="L8" s="22">
        <v>6.0</v>
      </c>
      <c r="M8" s="21">
        <v>20.0</v>
      </c>
      <c r="N8" s="21">
        <v>15.0</v>
      </c>
      <c r="O8" s="22">
        <v>2.0</v>
      </c>
      <c r="P8" s="22">
        <v>4.0</v>
      </c>
      <c r="Q8" s="23">
        <v>49.0</v>
      </c>
      <c r="R8" s="27"/>
      <c r="S8" s="1">
        <f t="shared" si="1"/>
        <v>49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1">
        <v>26.0</v>
      </c>
      <c r="N9" s="21">
        <v>4.0</v>
      </c>
      <c r="O9" s="22">
        <v>2.0</v>
      </c>
      <c r="P9" s="22">
        <v>5.0</v>
      </c>
      <c r="Q9" s="23">
        <v>30.0</v>
      </c>
      <c r="R9" s="27"/>
      <c r="S9" s="1">
        <f t="shared" si="1"/>
        <v>30</v>
      </c>
    </row>
    <row r="10">
      <c r="A10" s="17">
        <v>5.0</v>
      </c>
      <c r="B10" s="18" t="s">
        <v>15</v>
      </c>
      <c r="C10" s="19"/>
      <c r="D10" s="20"/>
      <c r="E10" s="20"/>
      <c r="F10" s="21">
        <v>19.0</v>
      </c>
      <c r="G10" s="21">
        <v>16.0</v>
      </c>
      <c r="H10" s="21">
        <v>2.0</v>
      </c>
      <c r="I10" s="21">
        <v>4.0</v>
      </c>
      <c r="J10" s="21">
        <v>6.0</v>
      </c>
      <c r="K10" s="22">
        <v>6.0</v>
      </c>
      <c r="L10" s="22">
        <v>22.0</v>
      </c>
      <c r="M10" s="21">
        <v>37.0</v>
      </c>
      <c r="N10" s="21">
        <v>29.0</v>
      </c>
      <c r="O10" s="22">
        <v>19.0</v>
      </c>
      <c r="P10" s="22">
        <v>28.0</v>
      </c>
      <c r="Q10" s="23">
        <v>113.0</v>
      </c>
      <c r="R10" s="27"/>
      <c r="S10" s="1">
        <f t="shared" si="1"/>
        <v>113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1">
        <v>1.0</v>
      </c>
      <c r="N11" s="21">
        <v>1.0</v>
      </c>
      <c r="O11" s="22">
        <v>1.0</v>
      </c>
      <c r="P11" s="22">
        <v>1.0</v>
      </c>
      <c r="Q11" s="23">
        <v>2.0</v>
      </c>
      <c r="R11" s="27"/>
      <c r="S11" s="1">
        <f t="shared" si="1"/>
        <v>2</v>
      </c>
    </row>
    <row r="12">
      <c r="A12" s="17">
        <v>7.0</v>
      </c>
      <c r="B12" s="18" t="s">
        <v>17</v>
      </c>
      <c r="C12" s="19"/>
      <c r="D12" s="20"/>
      <c r="E12" s="20"/>
      <c r="F12" s="21">
        <v>5.0</v>
      </c>
      <c r="G12" s="25"/>
      <c r="H12" s="21">
        <v>1.0</v>
      </c>
      <c r="I12" s="25"/>
      <c r="J12" s="25"/>
      <c r="K12" s="22">
        <v>1.0</v>
      </c>
      <c r="L12" s="22">
        <v>5.0</v>
      </c>
      <c r="M12" s="21">
        <v>10.0</v>
      </c>
      <c r="N12" s="21">
        <v>10.0</v>
      </c>
      <c r="O12" s="22">
        <v>7.0</v>
      </c>
      <c r="P12" s="22">
        <v>10.0</v>
      </c>
      <c r="Q12" s="23">
        <v>26.0</v>
      </c>
      <c r="R12" s="27"/>
      <c r="S12" s="1">
        <f t="shared" si="1"/>
        <v>26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1">
        <v>5.0</v>
      </c>
      <c r="G14" s="21">
        <v>7.0</v>
      </c>
      <c r="H14" s="21">
        <v>3.0</v>
      </c>
      <c r="I14" s="21">
        <v>5.0</v>
      </c>
      <c r="J14" s="21">
        <v>2.0</v>
      </c>
      <c r="K14" s="22">
        <v>6.0</v>
      </c>
      <c r="L14" s="22">
        <v>16.0</v>
      </c>
      <c r="M14" s="21">
        <v>8.0</v>
      </c>
      <c r="N14" s="21">
        <v>8.0</v>
      </c>
      <c r="O14" s="22">
        <v>7.0</v>
      </c>
      <c r="P14" s="22">
        <v>9.0</v>
      </c>
      <c r="Q14" s="23">
        <v>38.0</v>
      </c>
      <c r="R14" s="27"/>
      <c r="S14" s="1">
        <f t="shared" si="1"/>
        <v>38</v>
      </c>
    </row>
    <row r="15">
      <c r="A15" s="17">
        <v>10.0</v>
      </c>
      <c r="B15" s="18" t="s">
        <v>20</v>
      </c>
      <c r="C15" s="18"/>
      <c r="D15" s="26"/>
      <c r="E15" s="26"/>
      <c r="F15" s="21">
        <v>16.0</v>
      </c>
      <c r="G15" s="21">
        <v>16.0</v>
      </c>
      <c r="H15" s="21">
        <v>18.0</v>
      </c>
      <c r="I15" s="21">
        <v>19.0</v>
      </c>
      <c r="J15" s="21">
        <v>19.0</v>
      </c>
      <c r="K15" s="22">
        <v>6.0</v>
      </c>
      <c r="L15" s="22">
        <v>22.0</v>
      </c>
      <c r="M15" s="21">
        <v>93.0</v>
      </c>
      <c r="N15" s="21">
        <v>78.0</v>
      </c>
      <c r="O15" s="22">
        <v>25.0</v>
      </c>
      <c r="P15" s="22">
        <v>36.0</v>
      </c>
      <c r="Q15" s="23">
        <v>259.0</v>
      </c>
      <c r="R15" s="27"/>
      <c r="S15" s="1">
        <f t="shared" si="1"/>
        <v>259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  <c r="S16" s="1">
        <f t="shared" si="1"/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1">
        <v>4.0</v>
      </c>
      <c r="I17" s="25"/>
      <c r="J17" s="21">
        <v>3.0</v>
      </c>
      <c r="K17" s="22">
        <v>2.0</v>
      </c>
      <c r="L17" s="22">
        <v>4.0</v>
      </c>
      <c r="M17" s="21">
        <v>8.0</v>
      </c>
      <c r="N17" s="21">
        <v>4.0</v>
      </c>
      <c r="O17" s="22">
        <v>3.0</v>
      </c>
      <c r="P17" s="22">
        <v>6.0</v>
      </c>
      <c r="Q17" s="23">
        <v>19.0</v>
      </c>
      <c r="R17" s="27"/>
      <c r="S17" s="1">
        <f t="shared" si="1"/>
        <v>19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  <c r="S18" s="1">
        <f t="shared" si="1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  <c r="S19" s="1">
        <f t="shared" si="1"/>
        <v>0</v>
      </c>
    </row>
    <row r="20">
      <c r="A20" s="17">
        <v>15.0</v>
      </c>
      <c r="B20" s="18" t="s">
        <v>25</v>
      </c>
      <c r="C20" s="18"/>
      <c r="D20" s="26"/>
      <c r="E20" s="26"/>
      <c r="F20" s="21">
        <v>10.0</v>
      </c>
      <c r="G20" s="21">
        <v>5.0</v>
      </c>
      <c r="H20" s="21">
        <v>8.0</v>
      </c>
      <c r="I20" s="21">
        <v>8.0</v>
      </c>
      <c r="J20" s="21">
        <v>3.0</v>
      </c>
      <c r="K20" s="22">
        <v>5.0</v>
      </c>
      <c r="L20" s="22">
        <v>24.0</v>
      </c>
      <c r="M20" s="21">
        <v>33.0</v>
      </c>
      <c r="N20" s="21">
        <v>21.0</v>
      </c>
      <c r="O20" s="22">
        <v>3.0</v>
      </c>
      <c r="P20" s="22">
        <v>34.0</v>
      </c>
      <c r="Q20" s="23">
        <v>88.0</v>
      </c>
      <c r="R20" s="27"/>
      <c r="S20" s="1">
        <f t="shared" si="1"/>
        <v>88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1">
        <v>11.0</v>
      </c>
      <c r="G21" s="21">
        <v>6.0</v>
      </c>
      <c r="H21" s="21">
        <v>9.0</v>
      </c>
      <c r="I21" s="21">
        <v>9.0</v>
      </c>
      <c r="J21" s="25"/>
      <c r="K21" s="22">
        <v>8.0</v>
      </c>
      <c r="L21" s="22">
        <v>8.0</v>
      </c>
      <c r="M21" s="25"/>
      <c r="N21" s="25"/>
      <c r="O21" s="26"/>
      <c r="P21" s="26"/>
      <c r="Q21" s="23">
        <v>35.0</v>
      </c>
      <c r="R21" s="27"/>
      <c r="S21" s="1">
        <f t="shared" si="1"/>
        <v>35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1">
        <v>16.0</v>
      </c>
      <c r="H22" s="21">
        <v>18.0</v>
      </c>
      <c r="I22" s="21">
        <v>18.0</v>
      </c>
      <c r="J22" s="21">
        <v>20.0</v>
      </c>
      <c r="K22" s="22">
        <v>3.0</v>
      </c>
      <c r="L22" s="22">
        <v>21.0</v>
      </c>
      <c r="M22" s="21">
        <v>68.0</v>
      </c>
      <c r="N22" s="21">
        <v>40.0</v>
      </c>
      <c r="O22" s="22">
        <v>4.0</v>
      </c>
      <c r="P22" s="22">
        <v>29.0</v>
      </c>
      <c r="Q22" s="23">
        <v>180.0</v>
      </c>
      <c r="R22" s="27"/>
      <c r="S22" s="1">
        <f t="shared" si="1"/>
        <v>180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1">
        <v>1.0</v>
      </c>
      <c r="H23" s="25"/>
      <c r="I23" s="25"/>
      <c r="J23" s="25"/>
      <c r="K23" s="22">
        <v>1.0</v>
      </c>
      <c r="L23" s="26"/>
      <c r="M23" s="21">
        <v>2.0</v>
      </c>
      <c r="N23" s="21">
        <v>3.0</v>
      </c>
      <c r="O23" s="22">
        <v>2.0</v>
      </c>
      <c r="P23" s="22">
        <v>3.0</v>
      </c>
      <c r="Q23" s="23">
        <v>6.0</v>
      </c>
      <c r="R23" s="27"/>
      <c r="S23" s="1">
        <f t="shared" si="1"/>
        <v>6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  <c r="S24" s="1">
        <f t="shared" si="1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1">
        <v>18.0</v>
      </c>
      <c r="J25" s="21">
        <v>9.0</v>
      </c>
      <c r="K25" s="22">
        <v>4.0</v>
      </c>
      <c r="L25" s="22">
        <v>12.0</v>
      </c>
      <c r="M25" s="21">
        <v>26.0</v>
      </c>
      <c r="N25" s="21">
        <v>24.0</v>
      </c>
      <c r="O25" s="22">
        <v>3.0</v>
      </c>
      <c r="P25" s="22">
        <v>34.0</v>
      </c>
      <c r="Q25" s="23">
        <v>77.0</v>
      </c>
      <c r="R25" s="27"/>
      <c r="S25" s="1">
        <f t="shared" si="1"/>
        <v>77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1">
        <v>6.0</v>
      </c>
      <c r="I26" s="21">
        <v>4.0</v>
      </c>
      <c r="J26" s="21">
        <v>20.0</v>
      </c>
      <c r="K26" s="22">
        <v>3.0</v>
      </c>
      <c r="L26" s="22">
        <v>5.0</v>
      </c>
      <c r="M26" s="21">
        <v>24.0</v>
      </c>
      <c r="N26" s="21">
        <v>22.0</v>
      </c>
      <c r="O26" s="22">
        <v>3.0</v>
      </c>
      <c r="P26" s="22">
        <v>6.0</v>
      </c>
      <c r="Q26" s="23">
        <v>76.0</v>
      </c>
      <c r="R26" s="27"/>
      <c r="S26" s="1">
        <f t="shared" si="1"/>
        <v>76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1">
        <v>3.0</v>
      </c>
      <c r="J27" s="21">
        <v>11.0</v>
      </c>
      <c r="K27" s="22">
        <v>2.0</v>
      </c>
      <c r="L27" s="22">
        <v>4.0</v>
      </c>
      <c r="M27" s="21">
        <v>27.0</v>
      </c>
      <c r="N27" s="21">
        <v>22.0</v>
      </c>
      <c r="O27" s="22">
        <v>2.0</v>
      </c>
      <c r="P27" s="22">
        <v>4.0</v>
      </c>
      <c r="Q27" s="23">
        <v>63.0</v>
      </c>
      <c r="R27" s="27"/>
      <c r="S27" s="1">
        <f t="shared" si="1"/>
        <v>63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1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5"/>
      <c r="I29" s="25"/>
      <c r="J29" s="25"/>
      <c r="K29" s="26"/>
      <c r="L29" s="26"/>
      <c r="M29" s="25"/>
      <c r="N29" s="25"/>
      <c r="O29" s="26"/>
      <c r="P29" s="26"/>
      <c r="Q29" s="23">
        <v>0.0</v>
      </c>
      <c r="R29" s="27"/>
      <c r="S29" s="1">
        <f t="shared" si="1"/>
        <v>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/>
      <c r="O30" s="26"/>
      <c r="P30" s="26"/>
      <c r="Q30" s="23">
        <v>0.0</v>
      </c>
      <c r="R30" s="27"/>
      <c r="S30" s="1">
        <f t="shared" si="1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5"/>
      <c r="I31" s="25"/>
      <c r="J31" s="25"/>
      <c r="K31" s="26"/>
      <c r="L31" s="26"/>
      <c r="M31" s="25"/>
      <c r="N31" s="25"/>
      <c r="O31" s="26"/>
      <c r="P31" s="26"/>
      <c r="Q31" s="23">
        <v>0.0</v>
      </c>
      <c r="R31" s="27"/>
      <c r="S31" s="1">
        <f t="shared" si="1"/>
        <v>0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5"/>
      <c r="I32" s="25"/>
      <c r="J32" s="25"/>
      <c r="K32" s="26"/>
      <c r="L32" s="26"/>
      <c r="M32" s="25"/>
      <c r="N32" s="25"/>
      <c r="O32" s="26"/>
      <c r="P32" s="26"/>
      <c r="Q32" s="23">
        <v>0.0</v>
      </c>
      <c r="R32" s="27"/>
      <c r="S32" s="1">
        <f t="shared" si="1"/>
        <v>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5"/>
      <c r="J33" s="25"/>
      <c r="K33" s="26"/>
      <c r="L33" s="26"/>
      <c r="M33" s="25"/>
      <c r="N33" s="25"/>
      <c r="O33" s="26"/>
      <c r="P33" s="26"/>
      <c r="Q33" s="23">
        <v>0.0</v>
      </c>
      <c r="R33" s="27"/>
      <c r="S33" s="1">
        <f t="shared" si="1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R34" s="27"/>
      <c r="S34" s="1">
        <f t="shared" si="1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R35" s="27"/>
      <c r="S35" s="1">
        <f t="shared" si="1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R36" s="27"/>
      <c r="S36" s="1">
        <f t="shared" si="1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5"/>
      <c r="I37" s="25"/>
      <c r="J37" s="25"/>
      <c r="K37" s="26"/>
      <c r="L37" s="26"/>
      <c r="M37" s="25"/>
      <c r="N37" s="25"/>
      <c r="O37" s="26"/>
      <c r="P37" s="26"/>
      <c r="Q37" s="23">
        <v>0.0</v>
      </c>
      <c r="R37" s="27"/>
      <c r="S37" s="1">
        <f t="shared" si="1"/>
        <v>0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R38" s="27"/>
      <c r="S38" s="1">
        <f t="shared" si="1"/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R39" s="27"/>
      <c r="S39" s="1">
        <f t="shared" si="1"/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R40" s="27"/>
      <c r="S40" s="1">
        <f t="shared" si="1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R41" s="27"/>
      <c r="S41" s="1">
        <f t="shared" si="1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R42" s="27"/>
      <c r="S42" s="1">
        <f t="shared" si="1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5"/>
      <c r="G43" s="25"/>
      <c r="H43" s="25"/>
      <c r="I43" s="25"/>
      <c r="J43" s="25"/>
      <c r="K43" s="26"/>
      <c r="L43" s="26"/>
      <c r="M43" s="25"/>
      <c r="N43" s="25"/>
      <c r="O43" s="26"/>
      <c r="P43" s="26"/>
      <c r="Q43" s="23">
        <v>0.0</v>
      </c>
      <c r="R43" s="27"/>
      <c r="S43" s="1">
        <f t="shared" si="1"/>
        <v>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/>
      <c r="I44" s="25"/>
      <c r="J44" s="25"/>
      <c r="K44" s="26"/>
      <c r="L44" s="26"/>
      <c r="M44" s="25"/>
      <c r="N44" s="25"/>
      <c r="O44" s="26"/>
      <c r="P44" s="26"/>
      <c r="Q44" s="23">
        <v>0.0</v>
      </c>
      <c r="R44" s="27"/>
      <c r="S44" s="1">
        <f t="shared" si="1"/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6"/>
      <c r="L45" s="26"/>
      <c r="M45" s="25"/>
      <c r="N45" s="25"/>
      <c r="O45" s="26"/>
      <c r="P45" s="26"/>
      <c r="Q45" s="23">
        <v>0.0</v>
      </c>
      <c r="R45" s="27"/>
      <c r="S45" s="1">
        <f t="shared" si="1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/>
      <c r="I46" s="25"/>
      <c r="J46" s="25"/>
      <c r="K46" s="26"/>
      <c r="L46" s="26"/>
      <c r="M46" s="25"/>
      <c r="N46" s="25"/>
      <c r="O46" s="26"/>
      <c r="P46" s="26"/>
      <c r="Q46" s="23">
        <v>0.0</v>
      </c>
      <c r="R46" s="27"/>
      <c r="S46" s="1">
        <f t="shared" si="1"/>
        <v>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R47" s="27"/>
      <c r="S47" s="1">
        <f t="shared" si="1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R48" s="27"/>
      <c r="S48" s="1">
        <f t="shared" si="1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R49" s="27"/>
      <c r="S49" s="1">
        <f t="shared" si="1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R50" s="28"/>
      <c r="S50" s="1">
        <f t="shared" si="1"/>
        <v>0</v>
      </c>
    </row>
    <row r="51" ht="15.75" customHeight="1"/>
    <row r="52" ht="15.75" customHeight="1">
      <c r="Q52" s="29">
        <f>Q15+Q10+Q22+Q7+Q8+Q25</f>
        <v>687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30" t="s">
        <v>42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R6" s="24" t="s">
        <v>11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R7" s="27"/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R9" s="27"/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R12" s="27"/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R14" s="27"/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R15" s="27"/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R17" s="27"/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R20" s="27"/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R21" s="27"/>
      <c r="S21" s="1">
        <f t="shared" ref="S21:S37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R22" s="27"/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R23" s="27"/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R25" s="27"/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R27" s="27"/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1">
        <v>6.0</v>
      </c>
      <c r="I29" s="21">
        <v>7.0</v>
      </c>
      <c r="J29" s="21">
        <v>10.0</v>
      </c>
      <c r="K29" s="22">
        <v>6.0</v>
      </c>
      <c r="L29" s="22">
        <v>6.0</v>
      </c>
      <c r="M29" s="21">
        <v>12.0</v>
      </c>
      <c r="N29" s="21">
        <v>5.0</v>
      </c>
      <c r="O29" s="22">
        <v>8.0</v>
      </c>
      <c r="P29" s="22">
        <v>8.0</v>
      </c>
      <c r="Q29" s="23">
        <v>40.0</v>
      </c>
      <c r="R29" s="27"/>
      <c r="S29" s="1">
        <f t="shared" si="3"/>
        <v>40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/>
      <c r="G30" s="21"/>
      <c r="H30" s="21"/>
      <c r="I30" s="21"/>
      <c r="J30" s="21"/>
      <c r="K30" s="26"/>
      <c r="L30" s="26"/>
      <c r="M30" s="21"/>
      <c r="N30" s="21"/>
      <c r="O30" s="26"/>
      <c r="P30" s="26"/>
      <c r="Q30" s="23">
        <v>0.0</v>
      </c>
      <c r="R30" s="27"/>
      <c r="S30" s="1">
        <f t="shared" si="3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2.0</v>
      </c>
      <c r="G31" s="21">
        <v>16.0</v>
      </c>
      <c r="H31" s="21">
        <v>16.0</v>
      </c>
      <c r="I31" s="21">
        <v>12.0</v>
      </c>
      <c r="J31" s="21">
        <v>11.0</v>
      </c>
      <c r="K31" s="26"/>
      <c r="L31" s="26"/>
      <c r="M31" s="21">
        <v>10.0</v>
      </c>
      <c r="N31" s="21">
        <v>10.0</v>
      </c>
      <c r="O31" s="26"/>
      <c r="P31" s="26"/>
      <c r="Q31" s="23">
        <v>77.0</v>
      </c>
      <c r="R31" s="27"/>
      <c r="S31" s="1">
        <f t="shared" si="3"/>
        <v>77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/>
      <c r="G32" s="21">
        <v>1.0</v>
      </c>
      <c r="H32" s="21">
        <v>5.0</v>
      </c>
      <c r="I32" s="21">
        <v>1.0</v>
      </c>
      <c r="J32" s="21">
        <v>5.0</v>
      </c>
      <c r="K32" s="22">
        <v>7.0</v>
      </c>
      <c r="L32" s="22">
        <v>9.0</v>
      </c>
      <c r="M32" s="25"/>
      <c r="N32" s="25"/>
      <c r="O32" s="26"/>
      <c r="P32" s="26"/>
      <c r="Q32" s="23">
        <v>12.0</v>
      </c>
      <c r="R32" s="27"/>
      <c r="S32" s="1">
        <f t="shared" si="3"/>
        <v>12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1">
        <v>1.0</v>
      </c>
      <c r="H33" s="21">
        <v>7.0</v>
      </c>
      <c r="I33" s="21">
        <v>4.0</v>
      </c>
      <c r="J33" s="21">
        <v>4.0</v>
      </c>
      <c r="K33" s="26"/>
      <c r="L33" s="26"/>
      <c r="M33" s="21">
        <v>1.0</v>
      </c>
      <c r="N33" s="21">
        <v>4.0</v>
      </c>
      <c r="O33" s="26"/>
      <c r="P33" s="26"/>
      <c r="Q33" s="23">
        <v>21.0</v>
      </c>
      <c r="R33" s="27"/>
      <c r="S33" s="1">
        <f t="shared" si="3"/>
        <v>21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R34" s="27"/>
      <c r="S34" s="1">
        <f t="shared" si="3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R35" s="27"/>
      <c r="S35" s="1">
        <f t="shared" si="3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R36" s="27"/>
      <c r="S36" s="1">
        <f t="shared" si="3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5.0</v>
      </c>
      <c r="G37" s="21">
        <v>6.0</v>
      </c>
      <c r="H37" s="21">
        <v>11.0</v>
      </c>
      <c r="I37" s="21">
        <v>10.0</v>
      </c>
      <c r="J37" s="21">
        <v>7.0</v>
      </c>
      <c r="K37" s="26"/>
      <c r="L37" s="26"/>
      <c r="M37" s="21">
        <v>11.0</v>
      </c>
      <c r="N37" s="21">
        <v>6.0</v>
      </c>
      <c r="O37" s="26"/>
      <c r="P37" s="26"/>
      <c r="Q37" s="23">
        <v>56.0</v>
      </c>
      <c r="R37" s="27"/>
      <c r="S37" s="1">
        <f t="shared" si="3"/>
        <v>56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1">
        <v>11.0</v>
      </c>
      <c r="G38" s="21">
        <v>9.0</v>
      </c>
      <c r="H38" s="21">
        <v>11.0</v>
      </c>
      <c r="I38" s="21">
        <v>9.0</v>
      </c>
      <c r="J38" s="21">
        <v>7.0</v>
      </c>
      <c r="K38" s="26"/>
      <c r="L38" s="26"/>
      <c r="M38" s="21">
        <v>3.0</v>
      </c>
      <c r="N38" s="21">
        <v>6.0</v>
      </c>
      <c r="O38" s="26"/>
      <c r="P38" s="26"/>
      <c r="Q38" s="23">
        <v>56.0</v>
      </c>
      <c r="R38" s="27"/>
      <c r="S38" s="1">
        <f>SUM(F38:J38,M38:N38,C38)</f>
        <v>56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R39" s="27"/>
      <c r="S39" s="1">
        <f t="shared" ref="S39:S42" si="4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R40" s="27"/>
      <c r="S40" s="1">
        <f t="shared" si="4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R41" s="27"/>
      <c r="S41" s="1">
        <f t="shared" si="4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R42" s="27"/>
      <c r="S42" s="1">
        <f t="shared" si="4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1">
        <v>8.0</v>
      </c>
      <c r="G43" s="21">
        <v>9.0</v>
      </c>
      <c r="H43" s="21">
        <v>14.0</v>
      </c>
      <c r="I43" s="21">
        <v>10.0</v>
      </c>
      <c r="J43" s="21">
        <v>7.0</v>
      </c>
      <c r="K43" s="26"/>
      <c r="L43" s="26"/>
      <c r="M43" s="21">
        <v>9.0</v>
      </c>
      <c r="N43" s="21">
        <v>6.0</v>
      </c>
      <c r="O43" s="26"/>
      <c r="P43" s="26"/>
      <c r="Q43" s="23">
        <v>63.0</v>
      </c>
      <c r="R43" s="27"/>
      <c r="S43" s="1">
        <f>SUM(F43:J43,M43:N43,C43)</f>
        <v>63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1"/>
      <c r="I44" s="21"/>
      <c r="J44" s="21"/>
      <c r="K44" s="26"/>
      <c r="L44" s="26"/>
      <c r="M44" s="21"/>
      <c r="N44" s="21"/>
      <c r="O44" s="26"/>
      <c r="P44" s="26"/>
      <c r="Q44" s="23">
        <v>0.0</v>
      </c>
      <c r="R44" s="27"/>
      <c r="S44" s="1">
        <f t="shared" ref="S44:S50" si="5">SUM(F44:J44,M44:N44)</f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5.0</v>
      </c>
      <c r="I45" s="21">
        <v>3.0</v>
      </c>
      <c r="J45" s="21">
        <v>6.0</v>
      </c>
      <c r="K45" s="26"/>
      <c r="L45" s="26"/>
      <c r="M45" s="21">
        <v>1.0</v>
      </c>
      <c r="N45" s="21">
        <v>4.0</v>
      </c>
      <c r="O45" s="26"/>
      <c r="P45" s="26"/>
      <c r="Q45" s="23">
        <v>19.0</v>
      </c>
      <c r="R45" s="27"/>
      <c r="S45" s="1">
        <f t="shared" si="5"/>
        <v>19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1">
        <v>1.0</v>
      </c>
      <c r="H46" s="21">
        <v>3.0</v>
      </c>
      <c r="I46" s="21">
        <v>2.0</v>
      </c>
      <c r="J46" s="21">
        <v>3.0</v>
      </c>
      <c r="K46" s="26"/>
      <c r="L46" s="26"/>
      <c r="M46" s="21">
        <v>5.0</v>
      </c>
      <c r="N46" s="25"/>
      <c r="O46" s="26"/>
      <c r="P46" s="26"/>
      <c r="Q46" s="23">
        <v>14.0</v>
      </c>
      <c r="R46" s="27"/>
      <c r="S46" s="1">
        <f t="shared" si="5"/>
        <v>14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R47" s="27"/>
      <c r="S47" s="1">
        <f t="shared" si="5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1">
        <v>4.0</v>
      </c>
      <c r="K48" s="26"/>
      <c r="L48" s="26"/>
      <c r="M48" s="21">
        <v>5.0</v>
      </c>
      <c r="N48" s="21">
        <v>7.0</v>
      </c>
      <c r="O48" s="26"/>
      <c r="P48" s="26"/>
      <c r="Q48" s="23">
        <v>16.0</v>
      </c>
      <c r="R48" s="27"/>
      <c r="S48" s="1">
        <f t="shared" si="5"/>
        <v>16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R49" s="27"/>
      <c r="S49" s="1">
        <f t="shared" si="5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R50" s="28"/>
      <c r="S50" s="1">
        <f t="shared" si="5"/>
        <v>0</v>
      </c>
    </row>
    <row r="51" ht="15.75" customHeight="1">
      <c r="A51" s="1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51"/>
    </row>
    <row r="52" ht="15.75" customHeight="1">
      <c r="A52" s="52">
        <v>23.0</v>
      </c>
      <c r="B52" s="53" t="s">
        <v>44</v>
      </c>
      <c r="C52" s="20"/>
      <c r="D52" s="20"/>
      <c r="E52" s="20"/>
      <c r="F52" s="54"/>
      <c r="G52" s="54"/>
      <c r="H52" s="54"/>
      <c r="I52" s="54"/>
      <c r="J52" s="54"/>
      <c r="K52" s="55"/>
      <c r="L52" s="55"/>
      <c r="M52" s="54"/>
      <c r="N52" s="54"/>
      <c r="O52" s="55"/>
      <c r="P52" s="55"/>
      <c r="Q52" s="56">
        <v>0.0</v>
      </c>
      <c r="R52" s="57" t="s">
        <v>45</v>
      </c>
    </row>
    <row r="53" ht="15.75" customHeight="1">
      <c r="A53" s="52">
        <v>24.0</v>
      </c>
      <c r="B53" s="53" t="s">
        <v>46</v>
      </c>
      <c r="C53" s="20"/>
      <c r="D53" s="20"/>
      <c r="E53" s="20"/>
      <c r="F53" s="54"/>
      <c r="G53" s="54"/>
      <c r="H53" s="54"/>
      <c r="I53" s="54"/>
      <c r="J53" s="54"/>
      <c r="K53" s="55"/>
      <c r="L53" s="55"/>
      <c r="M53" s="54"/>
      <c r="N53" s="54"/>
      <c r="O53" s="55"/>
      <c r="P53" s="55"/>
      <c r="Q53" s="56">
        <v>0.0</v>
      </c>
      <c r="R53" s="27"/>
    </row>
    <row r="54" ht="15.75" customHeight="1">
      <c r="A54" s="52">
        <v>25.0</v>
      </c>
      <c r="B54" s="53" t="s">
        <v>47</v>
      </c>
      <c r="C54" s="20"/>
      <c r="D54" s="20"/>
      <c r="E54" s="20"/>
      <c r="F54" s="54"/>
      <c r="G54" s="54"/>
      <c r="H54" s="54"/>
      <c r="I54" s="54"/>
      <c r="J54" s="54"/>
      <c r="K54" s="55"/>
      <c r="L54" s="55"/>
      <c r="M54" s="54"/>
      <c r="N54" s="54"/>
      <c r="O54" s="55"/>
      <c r="P54" s="55"/>
      <c r="Q54" s="56">
        <v>0.0</v>
      </c>
      <c r="R54" s="27"/>
    </row>
    <row r="55" ht="15.75" customHeight="1">
      <c r="A55" s="52">
        <v>26.0</v>
      </c>
      <c r="B55" s="53" t="s">
        <v>48</v>
      </c>
      <c r="C55" s="20"/>
      <c r="D55" s="20"/>
      <c r="E55" s="20"/>
      <c r="F55" s="54"/>
      <c r="G55" s="54"/>
      <c r="H55" s="54"/>
      <c r="I55" s="54"/>
      <c r="J55" s="54"/>
      <c r="K55" s="55"/>
      <c r="L55" s="55"/>
      <c r="M55" s="54"/>
      <c r="N55" s="54"/>
      <c r="O55" s="55"/>
      <c r="P55" s="55"/>
      <c r="Q55" s="56">
        <v>0.0</v>
      </c>
      <c r="R55" s="27"/>
    </row>
    <row r="56" ht="15.75" customHeight="1">
      <c r="A56" s="52">
        <v>27.0</v>
      </c>
      <c r="B56" s="53" t="s">
        <v>49</v>
      </c>
      <c r="C56" s="20"/>
      <c r="D56" s="20"/>
      <c r="E56" s="20"/>
      <c r="F56" s="54"/>
      <c r="G56" s="54"/>
      <c r="H56" s="54"/>
      <c r="I56" s="54"/>
      <c r="J56" s="54"/>
      <c r="K56" s="55"/>
      <c r="L56" s="55"/>
      <c r="M56" s="54"/>
      <c r="N56" s="54"/>
      <c r="O56" s="55"/>
      <c r="P56" s="55"/>
      <c r="Q56" s="56">
        <v>0.0</v>
      </c>
      <c r="R56" s="27"/>
    </row>
    <row r="57" ht="15.75" customHeight="1">
      <c r="A57" s="52">
        <v>28.0</v>
      </c>
      <c r="B57" s="53" t="s">
        <v>50</v>
      </c>
      <c r="C57" s="20"/>
      <c r="D57" s="20"/>
      <c r="E57" s="20"/>
      <c r="F57" s="54"/>
      <c r="G57" s="54"/>
      <c r="H57" s="54"/>
      <c r="I57" s="54"/>
      <c r="J57" s="54"/>
      <c r="K57" s="55"/>
      <c r="L57" s="55"/>
      <c r="M57" s="54"/>
      <c r="N57" s="54"/>
      <c r="O57" s="55"/>
      <c r="P57" s="55"/>
      <c r="Q57" s="56">
        <v>0.0</v>
      </c>
      <c r="R57" s="27"/>
    </row>
    <row r="58" ht="15.75" customHeight="1">
      <c r="A58" s="52">
        <v>29.0</v>
      </c>
      <c r="B58" s="53" t="s">
        <v>51</v>
      </c>
      <c r="C58" s="20"/>
      <c r="D58" s="20"/>
      <c r="E58" s="20"/>
      <c r="F58" s="54"/>
      <c r="G58" s="54"/>
      <c r="H58" s="54"/>
      <c r="I58" s="54"/>
      <c r="J58" s="54"/>
      <c r="K58" s="55"/>
      <c r="L58" s="55"/>
      <c r="M58" s="54"/>
      <c r="N58" s="54"/>
      <c r="O58" s="55"/>
      <c r="P58" s="55"/>
      <c r="Q58" s="56">
        <v>0.0</v>
      </c>
      <c r="R58" s="27"/>
    </row>
    <row r="59" ht="15.75" customHeight="1">
      <c r="A59" s="52">
        <v>30.0</v>
      </c>
      <c r="B59" s="53" t="s">
        <v>52</v>
      </c>
      <c r="C59" s="20"/>
      <c r="D59" s="20"/>
      <c r="E59" s="20"/>
      <c r="F59" s="54"/>
      <c r="G59" s="54"/>
      <c r="H59" s="54"/>
      <c r="I59" s="54"/>
      <c r="J59" s="54"/>
      <c r="K59" s="55"/>
      <c r="L59" s="55"/>
      <c r="M59" s="54"/>
      <c r="N59" s="54"/>
      <c r="O59" s="55"/>
      <c r="P59" s="55"/>
      <c r="Q59" s="56">
        <v>0.0</v>
      </c>
      <c r="R59" s="27"/>
    </row>
    <row r="60" ht="15.75" customHeight="1">
      <c r="A60" s="52">
        <v>31.0</v>
      </c>
      <c r="B60" s="53" t="s">
        <v>53</v>
      </c>
      <c r="C60" s="20"/>
      <c r="D60" s="20"/>
      <c r="E60" s="20"/>
      <c r="F60" s="54"/>
      <c r="G60" s="54"/>
      <c r="H60" s="54"/>
      <c r="I60" s="54"/>
      <c r="J60" s="54"/>
      <c r="K60" s="55"/>
      <c r="L60" s="55"/>
      <c r="M60" s="54"/>
      <c r="N60" s="54"/>
      <c r="O60" s="55"/>
      <c r="P60" s="55"/>
      <c r="Q60" s="56">
        <v>0.0</v>
      </c>
      <c r="R60" s="27"/>
    </row>
    <row r="61" ht="15.75" customHeight="1">
      <c r="A61" s="52">
        <v>32.0</v>
      </c>
      <c r="B61" s="53" t="s">
        <v>54</v>
      </c>
      <c r="C61" s="20"/>
      <c r="D61" s="20"/>
      <c r="E61" s="20"/>
      <c r="F61" s="54"/>
      <c r="G61" s="54"/>
      <c r="H61" s="54"/>
      <c r="I61" s="54"/>
      <c r="J61" s="54"/>
      <c r="K61" s="55"/>
      <c r="L61" s="55"/>
      <c r="M61" s="54"/>
      <c r="N61" s="54"/>
      <c r="O61" s="55"/>
      <c r="P61" s="55"/>
      <c r="Q61" s="56">
        <v>0.0</v>
      </c>
      <c r="R61" s="27"/>
    </row>
    <row r="62" ht="15.75" customHeight="1">
      <c r="A62" s="52">
        <v>33.0</v>
      </c>
      <c r="B62" s="53" t="s">
        <v>55</v>
      </c>
      <c r="C62" s="20"/>
      <c r="D62" s="20"/>
      <c r="E62" s="20"/>
      <c r="F62" s="54"/>
      <c r="G62" s="54"/>
      <c r="H62" s="54"/>
      <c r="I62" s="54"/>
      <c r="J62" s="54"/>
      <c r="K62" s="55"/>
      <c r="L62" s="55"/>
      <c r="M62" s="54"/>
      <c r="N62" s="54"/>
      <c r="O62" s="55"/>
      <c r="P62" s="55"/>
      <c r="Q62" s="56">
        <v>0.0</v>
      </c>
      <c r="R62" s="28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8">
        <v>374.0</v>
      </c>
      <c r="R63" s="59" t="s">
        <v>56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8">
        <v>0.0</v>
      </c>
      <c r="R64" s="59" t="s">
        <v>57</v>
      </c>
    </row>
    <row r="65" ht="15.75" customHeight="1">
      <c r="A65" s="60"/>
      <c r="B65" s="61" t="s">
        <v>58</v>
      </c>
      <c r="C65" s="62" t="s">
        <v>59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63"/>
      <c r="P65" s="63"/>
      <c r="Q65" s="64" t="s">
        <v>60</v>
      </c>
      <c r="R65" s="60"/>
    </row>
    <row r="66" ht="15.75" customHeight="1">
      <c r="A66" s="1"/>
      <c r="B66" s="65" t="s">
        <v>61</v>
      </c>
      <c r="C66" s="6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Q1"/>
    <mergeCell ref="F2:J2"/>
    <mergeCell ref="A5:Q5"/>
    <mergeCell ref="R6:R50"/>
    <mergeCell ref="A28:Q28"/>
    <mergeCell ref="A51:Q51"/>
    <mergeCell ref="R52:R62"/>
    <mergeCell ref="C65:N6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62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37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>
        <v>48.0</v>
      </c>
      <c r="G29" s="25">
        <v>42.0</v>
      </c>
      <c r="H29" s="25">
        <v>55.0</v>
      </c>
      <c r="I29" s="25">
        <v>43.0</v>
      </c>
      <c r="J29" s="25">
        <v>46.0</v>
      </c>
      <c r="K29" s="26">
        <v>42.0</v>
      </c>
      <c r="L29" s="26">
        <v>58.0</v>
      </c>
      <c r="M29" s="25">
        <v>36.0</v>
      </c>
      <c r="N29" s="25">
        <v>38.0</v>
      </c>
      <c r="O29" s="26">
        <v>17.0</v>
      </c>
      <c r="P29" s="26">
        <v>22.0</v>
      </c>
      <c r="Q29" s="23">
        <v>308.0</v>
      </c>
      <c r="S29" s="1">
        <f t="shared" si="3"/>
        <v>308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>
        <v>8.0</v>
      </c>
      <c r="G30" s="25">
        <v>8.0</v>
      </c>
      <c r="H30" s="25">
        <v>10.0</v>
      </c>
      <c r="I30" s="25">
        <v>13.0</v>
      </c>
      <c r="J30" s="25">
        <v>7.0</v>
      </c>
      <c r="K30" s="26">
        <v>4.0</v>
      </c>
      <c r="L30" s="26">
        <v>8.0</v>
      </c>
      <c r="M30" s="25">
        <v>27.0</v>
      </c>
      <c r="N30" s="25">
        <v>21.0</v>
      </c>
      <c r="O30" s="26">
        <v>1.0</v>
      </c>
      <c r="P30" s="26">
        <v>3.0</v>
      </c>
      <c r="Q30" s="23">
        <v>94.0</v>
      </c>
      <c r="S30" s="1">
        <f t="shared" si="3"/>
        <v>94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>
        <v>57.0</v>
      </c>
      <c r="G31" s="25">
        <v>52.0</v>
      </c>
      <c r="H31" s="25">
        <v>42.0</v>
      </c>
      <c r="I31" s="25">
        <v>47.0</v>
      </c>
      <c r="J31" s="25">
        <v>32.0</v>
      </c>
      <c r="K31" s="26">
        <v>51.0</v>
      </c>
      <c r="L31" s="26">
        <v>72.0</v>
      </c>
      <c r="M31" s="25">
        <v>29.0</v>
      </c>
      <c r="N31" s="25">
        <v>27.0</v>
      </c>
      <c r="O31" s="26">
        <v>16.0</v>
      </c>
      <c r="P31" s="26">
        <v>26.0</v>
      </c>
      <c r="Q31" s="23">
        <v>286.0</v>
      </c>
      <c r="S31" s="1">
        <f t="shared" si="3"/>
        <v>286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>
        <v>8.0</v>
      </c>
      <c r="G32" s="25">
        <v>7.0</v>
      </c>
      <c r="H32" s="25">
        <v>79.0</v>
      </c>
      <c r="I32" s="25">
        <v>64.0</v>
      </c>
      <c r="J32" s="25">
        <v>57.0</v>
      </c>
      <c r="K32" s="26">
        <v>32.0</v>
      </c>
      <c r="L32" s="26">
        <v>42.0</v>
      </c>
      <c r="M32" s="25">
        <v>23.0</v>
      </c>
      <c r="N32" s="25">
        <v>26.0</v>
      </c>
      <c r="O32" s="26">
        <v>12.0</v>
      </c>
      <c r="P32" s="26">
        <v>16.0</v>
      </c>
      <c r="Q32" s="23">
        <v>264.0</v>
      </c>
      <c r="S32" s="1">
        <f t="shared" si="3"/>
        <v>264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>
        <v>1.0</v>
      </c>
      <c r="G33" s="25">
        <v>8.0</v>
      </c>
      <c r="H33" s="25">
        <v>9.0</v>
      </c>
      <c r="I33" s="25">
        <v>11.0</v>
      </c>
      <c r="J33" s="25">
        <v>16.0</v>
      </c>
      <c r="K33" s="26"/>
      <c r="L33" s="26"/>
      <c r="M33" s="25">
        <v>7.0</v>
      </c>
      <c r="N33" s="25">
        <v>13.0</v>
      </c>
      <c r="O33" s="26"/>
      <c r="P33" s="26"/>
      <c r="Q33" s="23">
        <v>65.0</v>
      </c>
      <c r="S33" s="1">
        <f t="shared" si="3"/>
        <v>65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>
        <v>1.0</v>
      </c>
      <c r="N34" s="25">
        <v>4.0</v>
      </c>
      <c r="O34" s="26">
        <v>2.0</v>
      </c>
      <c r="P34" s="26">
        <v>2.0</v>
      </c>
      <c r="Q34" s="23">
        <v>5.0</v>
      </c>
      <c r="S34" s="1">
        <f t="shared" si="3"/>
        <v>5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>
        <v>24.0</v>
      </c>
      <c r="G35" s="25">
        <v>35.0</v>
      </c>
      <c r="H35" s="25">
        <v>33.0</v>
      </c>
      <c r="I35" s="25">
        <v>29.0</v>
      </c>
      <c r="J35" s="25">
        <v>32.0</v>
      </c>
      <c r="K35" s="26">
        <v>29.0</v>
      </c>
      <c r="L35" s="26">
        <v>44.0</v>
      </c>
      <c r="M35" s="25">
        <v>26.0</v>
      </c>
      <c r="N35" s="25">
        <v>29.0</v>
      </c>
      <c r="O35" s="26">
        <v>17.0</v>
      </c>
      <c r="P35" s="26">
        <v>18.0</v>
      </c>
      <c r="Q35" s="23">
        <v>208.0</v>
      </c>
      <c r="S35" s="1">
        <f t="shared" si="3"/>
        <v>208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3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>
        <v>50.0</v>
      </c>
      <c r="G37" s="25">
        <v>57.0</v>
      </c>
      <c r="H37" s="25">
        <v>40.0</v>
      </c>
      <c r="I37" s="25">
        <v>39.0</v>
      </c>
      <c r="J37" s="25">
        <v>23.0</v>
      </c>
      <c r="K37" s="26">
        <v>33.0</v>
      </c>
      <c r="L37" s="26">
        <v>61.0</v>
      </c>
      <c r="M37" s="25">
        <v>31.0</v>
      </c>
      <c r="N37" s="25">
        <v>29.0</v>
      </c>
      <c r="O37" s="26">
        <v>17.0</v>
      </c>
      <c r="P37" s="26">
        <v>19.0</v>
      </c>
      <c r="Q37" s="23">
        <v>269.0</v>
      </c>
      <c r="S37" s="1">
        <f t="shared" si="3"/>
        <v>269</v>
      </c>
    </row>
    <row r="38" ht="15.75" customHeight="1">
      <c r="A38" s="17">
        <v>10.0</v>
      </c>
      <c r="B38" s="18" t="s">
        <v>20</v>
      </c>
      <c r="C38" s="39">
        <v>76.0</v>
      </c>
      <c r="D38" s="26"/>
      <c r="E38" s="26"/>
      <c r="F38" s="25">
        <v>97.0</v>
      </c>
      <c r="G38" s="25">
        <v>92.0</v>
      </c>
      <c r="H38" s="25">
        <v>72.0</v>
      </c>
      <c r="I38" s="25">
        <v>66.0</v>
      </c>
      <c r="J38" s="25">
        <v>51.0</v>
      </c>
      <c r="K38" s="26"/>
      <c r="L38" s="26"/>
      <c r="M38" s="25">
        <v>31.0</v>
      </c>
      <c r="N38" s="25">
        <v>50.0</v>
      </c>
      <c r="O38" s="26">
        <v>1.0</v>
      </c>
      <c r="P38" s="26">
        <v>1.0</v>
      </c>
      <c r="Q38" s="23">
        <v>535.0</v>
      </c>
      <c r="S38" s="1">
        <f>SUM(F38:J38,M38:N38,C38)</f>
        <v>535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4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>
        <v>6.0</v>
      </c>
      <c r="H40" s="25">
        <v>47.0</v>
      </c>
      <c r="I40" s="25">
        <v>33.0</v>
      </c>
      <c r="J40" s="25">
        <v>45.0</v>
      </c>
      <c r="K40" s="26">
        <v>25.0</v>
      </c>
      <c r="L40" s="26">
        <v>36.0</v>
      </c>
      <c r="M40" s="25">
        <v>18.0</v>
      </c>
      <c r="N40" s="25">
        <v>25.0</v>
      </c>
      <c r="O40" s="26">
        <v>13.0</v>
      </c>
      <c r="P40" s="26">
        <v>21.0</v>
      </c>
      <c r="Q40" s="23">
        <v>174.0</v>
      </c>
      <c r="S40" s="1">
        <f t="shared" si="4"/>
        <v>174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>
        <v>19.0</v>
      </c>
      <c r="I41" s="25">
        <v>40.0</v>
      </c>
      <c r="J41" s="25">
        <v>49.0</v>
      </c>
      <c r="K41" s="26">
        <v>30.0</v>
      </c>
      <c r="L41" s="26">
        <v>38.0</v>
      </c>
      <c r="M41" s="25">
        <v>33.0</v>
      </c>
      <c r="N41" s="25">
        <v>35.0</v>
      </c>
      <c r="O41" s="26">
        <v>23.0</v>
      </c>
      <c r="P41" s="26">
        <v>22.0</v>
      </c>
      <c r="Q41" s="23">
        <v>176.0</v>
      </c>
      <c r="S41" s="1">
        <f t="shared" si="4"/>
        <v>176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>
        <v>9.0</v>
      </c>
      <c r="K42" s="26">
        <v>3.0</v>
      </c>
      <c r="L42" s="26">
        <v>3.0</v>
      </c>
      <c r="M42" s="25">
        <v>10.0</v>
      </c>
      <c r="N42" s="25">
        <v>17.0</v>
      </c>
      <c r="O42" s="26">
        <v>12.0</v>
      </c>
      <c r="P42" s="26">
        <v>17.0</v>
      </c>
      <c r="Q42" s="23">
        <v>36.0</v>
      </c>
      <c r="S42" s="1">
        <f t="shared" si="4"/>
        <v>36</v>
      </c>
    </row>
    <row r="43" ht="15.75" customHeight="1">
      <c r="A43" s="17">
        <v>15.0</v>
      </c>
      <c r="B43" s="18" t="s">
        <v>25</v>
      </c>
      <c r="C43" s="39">
        <v>51.0</v>
      </c>
      <c r="D43" s="26"/>
      <c r="E43" s="26"/>
      <c r="F43" s="25">
        <v>75.0</v>
      </c>
      <c r="G43" s="25">
        <v>80.0</v>
      </c>
      <c r="H43" s="25">
        <v>71.0</v>
      </c>
      <c r="I43" s="25">
        <v>79.0</v>
      </c>
      <c r="J43" s="25">
        <v>54.0</v>
      </c>
      <c r="K43" s="26">
        <v>75.0</v>
      </c>
      <c r="L43" s="26">
        <v>137.0</v>
      </c>
      <c r="M43" s="25">
        <v>37.0</v>
      </c>
      <c r="N43" s="25">
        <v>48.0</v>
      </c>
      <c r="O43" s="26">
        <v>22.0</v>
      </c>
      <c r="P43" s="26">
        <v>28.0</v>
      </c>
      <c r="Q43" s="23">
        <v>495.0</v>
      </c>
      <c r="S43" s="1">
        <f>SUM(F43:J43,M43:N43,C43)</f>
        <v>495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>
        <v>33.0</v>
      </c>
      <c r="G44" s="25">
        <v>41.0</v>
      </c>
      <c r="H44" s="25">
        <v>44.0</v>
      </c>
      <c r="I44" s="25">
        <v>39.0</v>
      </c>
      <c r="J44" s="25">
        <v>36.0</v>
      </c>
      <c r="K44" s="26">
        <v>41.0</v>
      </c>
      <c r="L44" s="26">
        <v>54.0</v>
      </c>
      <c r="M44" s="25">
        <v>23.0</v>
      </c>
      <c r="N44" s="25">
        <v>21.0</v>
      </c>
      <c r="O44" s="26">
        <v>14.0</v>
      </c>
      <c r="P44" s="26">
        <v>12.0</v>
      </c>
      <c r="Q44" s="23">
        <v>237.0</v>
      </c>
      <c r="S44" s="1">
        <f t="shared" ref="S44:S50" si="5">SUM(F44:J44,M44:N44)</f>
        <v>237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>
        <v>82.0</v>
      </c>
      <c r="I45" s="25">
        <v>66.0</v>
      </c>
      <c r="J45" s="25">
        <v>68.0</v>
      </c>
      <c r="K45" s="26">
        <v>8.0</v>
      </c>
      <c r="L45" s="26">
        <v>11.0</v>
      </c>
      <c r="M45" s="25">
        <v>24.0</v>
      </c>
      <c r="N45" s="25">
        <v>40.0</v>
      </c>
      <c r="O45" s="26">
        <v>1.0</v>
      </c>
      <c r="P45" s="26">
        <v>9.0</v>
      </c>
      <c r="Q45" s="23">
        <v>280.0</v>
      </c>
      <c r="S45" s="1">
        <f t="shared" si="5"/>
        <v>280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>
        <v>13.0</v>
      </c>
      <c r="G46" s="25">
        <v>22.0</v>
      </c>
      <c r="H46" s="25">
        <v>70.0</v>
      </c>
      <c r="I46" s="25">
        <v>75.0</v>
      </c>
      <c r="J46" s="25">
        <v>67.0</v>
      </c>
      <c r="K46" s="26">
        <v>55.0</v>
      </c>
      <c r="L46" s="26">
        <v>81.0</v>
      </c>
      <c r="M46" s="25">
        <v>58.0</v>
      </c>
      <c r="N46" s="25">
        <v>49.0</v>
      </c>
      <c r="O46" s="26">
        <v>31.0</v>
      </c>
      <c r="P46" s="26">
        <v>30.0</v>
      </c>
      <c r="Q46" s="23">
        <v>354.0</v>
      </c>
      <c r="S46" s="1">
        <f t="shared" si="5"/>
        <v>354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5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>
        <v>24.0</v>
      </c>
      <c r="I48" s="25">
        <v>51.0</v>
      </c>
      <c r="J48" s="25">
        <v>38.0</v>
      </c>
      <c r="K48" s="26">
        <v>11.0</v>
      </c>
      <c r="L48" s="26">
        <v>17.0</v>
      </c>
      <c r="M48" s="25">
        <v>27.0</v>
      </c>
      <c r="N48" s="25">
        <v>25.0</v>
      </c>
      <c r="O48" s="26">
        <v>5.0</v>
      </c>
      <c r="P48" s="26">
        <v>7.0</v>
      </c>
      <c r="Q48" s="23">
        <v>165.0</v>
      </c>
      <c r="S48" s="1">
        <f t="shared" si="5"/>
        <v>165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>
        <v>3.0</v>
      </c>
      <c r="G49" s="25">
        <v>4.0</v>
      </c>
      <c r="H49" s="25">
        <v>4.0</v>
      </c>
      <c r="I49" s="25">
        <v>6.0</v>
      </c>
      <c r="J49" s="25">
        <v>15.0</v>
      </c>
      <c r="K49" s="26">
        <v>7.0</v>
      </c>
      <c r="L49" s="26">
        <v>7.0</v>
      </c>
      <c r="M49" s="25">
        <v>13.0</v>
      </c>
      <c r="N49" s="25">
        <v>17.0</v>
      </c>
      <c r="O49" s="26">
        <v>6.0</v>
      </c>
      <c r="P49" s="26">
        <v>8.0</v>
      </c>
      <c r="Q49" s="23">
        <v>62.0</v>
      </c>
      <c r="S49" s="1">
        <f t="shared" si="5"/>
        <v>62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>
        <v>13.0</v>
      </c>
      <c r="G50" s="25">
        <v>15.0</v>
      </c>
      <c r="H50" s="25">
        <v>14.0</v>
      </c>
      <c r="I50" s="25">
        <v>5.0</v>
      </c>
      <c r="J50" s="25">
        <v>14.0</v>
      </c>
      <c r="K50" s="26">
        <v>6.0</v>
      </c>
      <c r="L50" s="26">
        <v>10.0</v>
      </c>
      <c r="M50" s="25">
        <v>3.0</v>
      </c>
      <c r="N50" s="25">
        <v>8.0</v>
      </c>
      <c r="O50" s="26">
        <v>2.0</v>
      </c>
      <c r="P50" s="26">
        <v>4.0</v>
      </c>
      <c r="Q50" s="23">
        <v>72.0</v>
      </c>
      <c r="S50" s="1">
        <f t="shared" si="5"/>
        <v>72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30" t="s">
        <v>63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R6" s="24" t="s">
        <v>11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R7" s="27"/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R9" s="27"/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R12" s="27"/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R14" s="27"/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R15" s="27"/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R17" s="27"/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R20" s="27"/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R21" s="27"/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R22" s="27"/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R23" s="27"/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R25" s="27"/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R27" s="27"/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</row>
    <row r="29" ht="15.75" customHeight="1">
      <c r="A29" s="17">
        <v>1.0</v>
      </c>
      <c r="B29" s="18" t="s">
        <v>10</v>
      </c>
      <c r="C29" s="19"/>
      <c r="D29" s="20"/>
      <c r="E29" s="20"/>
      <c r="F29" s="25">
        <v>14.0</v>
      </c>
      <c r="G29" s="25">
        <v>4.0</v>
      </c>
      <c r="H29" s="25">
        <v>24.0</v>
      </c>
      <c r="I29" s="25">
        <v>22.0</v>
      </c>
      <c r="J29" s="25">
        <v>23.0</v>
      </c>
      <c r="K29" s="26">
        <v>9.0</v>
      </c>
      <c r="L29" s="26">
        <v>17.0</v>
      </c>
      <c r="M29" s="25">
        <v>28.0</v>
      </c>
      <c r="N29" s="25">
        <v>13.0</v>
      </c>
      <c r="O29" s="26">
        <v>3.0</v>
      </c>
      <c r="P29" s="26">
        <v>8.0</v>
      </c>
      <c r="Q29" s="23">
        <v>128.0</v>
      </c>
      <c r="R29" s="27"/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>
        <v>2.0</v>
      </c>
      <c r="O30" s="26"/>
      <c r="P30" s="26">
        <v>2.0</v>
      </c>
      <c r="Q30" s="23">
        <v>2.0</v>
      </c>
      <c r="R30" s="27"/>
    </row>
    <row r="31" ht="15.75" customHeight="1">
      <c r="A31" s="17">
        <v>3.0</v>
      </c>
      <c r="B31" s="18" t="s">
        <v>13</v>
      </c>
      <c r="C31" s="19"/>
      <c r="D31" s="20"/>
      <c r="E31" s="20"/>
      <c r="F31" s="25">
        <v>2.0</v>
      </c>
      <c r="G31" s="25">
        <v>3.0</v>
      </c>
      <c r="H31" s="25">
        <v>30.0</v>
      </c>
      <c r="I31" s="25">
        <v>23.0</v>
      </c>
      <c r="J31" s="25">
        <v>28.0</v>
      </c>
      <c r="K31" s="26">
        <v>8.0</v>
      </c>
      <c r="L31" s="26">
        <v>19.0</v>
      </c>
      <c r="M31" s="25">
        <v>9.0</v>
      </c>
      <c r="N31" s="25">
        <v>6.0</v>
      </c>
      <c r="O31" s="26">
        <v>4.0</v>
      </c>
      <c r="P31" s="26">
        <v>5.0</v>
      </c>
      <c r="Q31" s="23">
        <v>101.0</v>
      </c>
      <c r="R31" s="27"/>
    </row>
    <row r="32" ht="15.75" customHeight="1">
      <c r="A32" s="17">
        <v>4.0</v>
      </c>
      <c r="B32" s="18" t="s">
        <v>14</v>
      </c>
      <c r="C32" s="19"/>
      <c r="D32" s="20"/>
      <c r="E32" s="20"/>
      <c r="F32" s="25">
        <v>27.0</v>
      </c>
      <c r="G32" s="25">
        <v>26.0</v>
      </c>
      <c r="H32" s="25">
        <v>29.0</v>
      </c>
      <c r="I32" s="25">
        <v>25.0</v>
      </c>
      <c r="J32" s="25">
        <v>22.0</v>
      </c>
      <c r="K32" s="26">
        <v>9.0</v>
      </c>
      <c r="L32" s="26">
        <v>19.0</v>
      </c>
      <c r="M32" s="25">
        <v>25.0</v>
      </c>
      <c r="N32" s="25">
        <v>13.0</v>
      </c>
      <c r="O32" s="26">
        <v>1.0</v>
      </c>
      <c r="P32" s="26">
        <v>3.0</v>
      </c>
      <c r="Q32" s="23">
        <v>167.0</v>
      </c>
      <c r="R32" s="27"/>
    </row>
    <row r="33" ht="15.75" customHeight="1">
      <c r="A33" s="17">
        <v>5.0</v>
      </c>
      <c r="B33" s="18" t="s">
        <v>15</v>
      </c>
      <c r="C33" s="19"/>
      <c r="D33" s="20"/>
      <c r="E33" s="20"/>
      <c r="F33" s="25">
        <v>19.0</v>
      </c>
      <c r="G33" s="25">
        <v>19.0</v>
      </c>
      <c r="H33" s="25">
        <v>22.0</v>
      </c>
      <c r="I33" s="25">
        <v>12.0</v>
      </c>
      <c r="J33" s="25">
        <v>11.0</v>
      </c>
      <c r="K33" s="26">
        <v>5.0</v>
      </c>
      <c r="L33" s="26">
        <v>10.0</v>
      </c>
      <c r="M33" s="25">
        <v>14.0</v>
      </c>
      <c r="N33" s="25">
        <v>10.0</v>
      </c>
      <c r="O33" s="26">
        <v>2.0</v>
      </c>
      <c r="P33" s="26">
        <v>4.0</v>
      </c>
      <c r="Q33" s="23">
        <v>107.0</v>
      </c>
      <c r="R33" s="27"/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R34" s="27"/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>
        <v>10.0</v>
      </c>
      <c r="I35" s="25">
        <v>6.0</v>
      </c>
      <c r="J35" s="25">
        <v>7.0</v>
      </c>
      <c r="K35" s="26">
        <v>3.0</v>
      </c>
      <c r="L35" s="26">
        <v>8.0</v>
      </c>
      <c r="M35" s="25">
        <v>9.0</v>
      </c>
      <c r="N35" s="25">
        <v>4.0</v>
      </c>
      <c r="O35" s="26">
        <v>3.0</v>
      </c>
      <c r="P35" s="26">
        <v>4.0</v>
      </c>
      <c r="Q35" s="23">
        <v>36.0</v>
      </c>
      <c r="R35" s="27"/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R36" s="27"/>
    </row>
    <row r="37" ht="15.75" customHeight="1">
      <c r="A37" s="17">
        <v>9.0</v>
      </c>
      <c r="B37" s="18" t="s">
        <v>19</v>
      </c>
      <c r="C37" s="19"/>
      <c r="D37" s="20"/>
      <c r="E37" s="20"/>
      <c r="F37" s="25">
        <v>3.0</v>
      </c>
      <c r="G37" s="25">
        <v>3.0</v>
      </c>
      <c r="H37" s="25">
        <v>12.0</v>
      </c>
      <c r="I37" s="25">
        <v>11.0</v>
      </c>
      <c r="J37" s="25">
        <v>7.0</v>
      </c>
      <c r="K37" s="26">
        <v>7.0</v>
      </c>
      <c r="L37" s="26">
        <v>17.0</v>
      </c>
      <c r="M37" s="25">
        <v>8.0</v>
      </c>
      <c r="N37" s="25">
        <v>8.0</v>
      </c>
      <c r="O37" s="26">
        <v>4.0</v>
      </c>
      <c r="P37" s="26">
        <v>8.0</v>
      </c>
      <c r="Q37" s="23">
        <v>52.0</v>
      </c>
      <c r="R37" s="27"/>
    </row>
    <row r="38" ht="15.75" customHeight="1">
      <c r="A38" s="17">
        <v>10.0</v>
      </c>
      <c r="B38" s="18" t="s">
        <v>20</v>
      </c>
      <c r="C38" s="18"/>
      <c r="D38" s="26"/>
      <c r="E38" s="26"/>
      <c r="F38" s="25">
        <v>18.0</v>
      </c>
      <c r="G38" s="25">
        <v>15.0</v>
      </c>
      <c r="H38" s="25">
        <v>24.0</v>
      </c>
      <c r="I38" s="25">
        <v>28.0</v>
      </c>
      <c r="J38" s="25">
        <v>8.0</v>
      </c>
      <c r="K38" s="26">
        <v>5.0</v>
      </c>
      <c r="L38" s="26">
        <v>12.0</v>
      </c>
      <c r="M38" s="25">
        <v>8.0</v>
      </c>
      <c r="N38" s="25">
        <v>14.0</v>
      </c>
      <c r="O38" s="26">
        <v>3.0</v>
      </c>
      <c r="P38" s="26">
        <v>4.0</v>
      </c>
      <c r="Q38" s="23">
        <v>115.0</v>
      </c>
      <c r="R38" s="27"/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R39" s="27"/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>
        <v>5.0</v>
      </c>
      <c r="H40" s="25">
        <v>8.0</v>
      </c>
      <c r="I40" s="25">
        <v>3.0</v>
      </c>
      <c r="J40" s="25">
        <v>10.0</v>
      </c>
      <c r="K40" s="26">
        <v>4.0</v>
      </c>
      <c r="L40" s="26">
        <v>14.0</v>
      </c>
      <c r="M40" s="25">
        <v>9.0</v>
      </c>
      <c r="N40" s="25">
        <v>5.0</v>
      </c>
      <c r="O40" s="26">
        <v>2.0</v>
      </c>
      <c r="P40" s="26">
        <v>8.0</v>
      </c>
      <c r="Q40" s="23">
        <v>40.0</v>
      </c>
      <c r="R40" s="27"/>
    </row>
    <row r="41" ht="15.75" customHeight="1">
      <c r="A41" s="17">
        <v>13.0</v>
      </c>
      <c r="B41" s="18" t="s">
        <v>23</v>
      </c>
      <c r="C41" s="19"/>
      <c r="D41" s="20"/>
      <c r="E41" s="20"/>
      <c r="F41" s="25">
        <v>14.0</v>
      </c>
      <c r="G41" s="25">
        <v>7.0</v>
      </c>
      <c r="H41" s="25">
        <v>2.0</v>
      </c>
      <c r="I41" s="25">
        <v>16.0</v>
      </c>
      <c r="J41" s="25">
        <v>20.0</v>
      </c>
      <c r="K41" s="26">
        <v>7.0</v>
      </c>
      <c r="L41" s="26">
        <v>16.0</v>
      </c>
      <c r="M41" s="25">
        <v>15.0</v>
      </c>
      <c r="N41" s="25">
        <v>9.0</v>
      </c>
      <c r="O41" s="26">
        <v>5.0</v>
      </c>
      <c r="P41" s="26">
        <v>5.0</v>
      </c>
      <c r="Q41" s="23">
        <v>83.0</v>
      </c>
      <c r="R41" s="27"/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R42" s="27"/>
    </row>
    <row r="43" ht="15.75" customHeight="1">
      <c r="A43" s="17">
        <v>15.0</v>
      </c>
      <c r="B43" s="18" t="s">
        <v>25</v>
      </c>
      <c r="C43" s="18"/>
      <c r="D43" s="26"/>
      <c r="E43" s="26"/>
      <c r="F43" s="25">
        <v>23.0</v>
      </c>
      <c r="G43" s="25">
        <v>16.0</v>
      </c>
      <c r="H43" s="25">
        <v>23.0</v>
      </c>
      <c r="I43" s="25">
        <v>14.0</v>
      </c>
      <c r="J43" s="25">
        <v>14.0</v>
      </c>
      <c r="K43" s="26">
        <v>16.0</v>
      </c>
      <c r="L43" s="26">
        <v>29.0</v>
      </c>
      <c r="M43" s="25">
        <v>14.0</v>
      </c>
      <c r="N43" s="25">
        <v>18.0</v>
      </c>
      <c r="O43" s="26">
        <v>6.0</v>
      </c>
      <c r="P43" s="26">
        <v>11.0</v>
      </c>
      <c r="Q43" s="23">
        <v>122.0</v>
      </c>
      <c r="R43" s="27"/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>
        <v>8.0</v>
      </c>
      <c r="I44" s="25">
        <v>12.0</v>
      </c>
      <c r="J44" s="25">
        <v>6.0</v>
      </c>
      <c r="K44" s="26">
        <v>6.0</v>
      </c>
      <c r="L44" s="26">
        <v>10.0</v>
      </c>
      <c r="M44" s="25">
        <v>11.0</v>
      </c>
      <c r="N44" s="25">
        <v>7.0</v>
      </c>
      <c r="O44" s="26">
        <v>4.0</v>
      </c>
      <c r="P44" s="26">
        <v>8.0</v>
      </c>
      <c r="Q44" s="23">
        <v>44.0</v>
      </c>
      <c r="R44" s="27"/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>
        <v>10.0</v>
      </c>
      <c r="I45" s="25">
        <v>14.0</v>
      </c>
      <c r="J45" s="25">
        <v>10.0</v>
      </c>
      <c r="K45" s="26">
        <v>7.0</v>
      </c>
      <c r="L45" s="26">
        <v>12.0</v>
      </c>
      <c r="M45" s="25">
        <v>8.0</v>
      </c>
      <c r="N45" s="25">
        <v>6.0</v>
      </c>
      <c r="O45" s="26">
        <v>5.0</v>
      </c>
      <c r="P45" s="26">
        <v>7.0</v>
      </c>
      <c r="Q45" s="23">
        <v>48.0</v>
      </c>
      <c r="R45" s="27"/>
    </row>
    <row r="46" ht="15.75" customHeight="1">
      <c r="A46" s="17">
        <v>18.0</v>
      </c>
      <c r="B46" s="18" t="s">
        <v>28</v>
      </c>
      <c r="C46" s="19"/>
      <c r="D46" s="20"/>
      <c r="E46" s="20"/>
      <c r="F46" s="25">
        <v>14.0</v>
      </c>
      <c r="G46" s="25">
        <v>8.0</v>
      </c>
      <c r="H46" s="25">
        <v>10.0</v>
      </c>
      <c r="I46" s="25">
        <v>28.0</v>
      </c>
      <c r="J46" s="25">
        <v>27.0</v>
      </c>
      <c r="K46" s="26">
        <v>12.0</v>
      </c>
      <c r="L46" s="26">
        <v>15.0</v>
      </c>
      <c r="M46" s="25">
        <v>29.0</v>
      </c>
      <c r="N46" s="25">
        <v>16.0</v>
      </c>
      <c r="O46" s="26">
        <v>7.0</v>
      </c>
      <c r="P46" s="26">
        <v>13.0</v>
      </c>
      <c r="Q46" s="23">
        <v>132.0</v>
      </c>
      <c r="R46" s="27"/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R47" s="27"/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>
        <v>5.0</v>
      </c>
      <c r="J48" s="25">
        <v>3.0</v>
      </c>
      <c r="K48" s="26">
        <v>2.0</v>
      </c>
      <c r="L48" s="26">
        <v>5.0</v>
      </c>
      <c r="M48" s="25">
        <v>2.0</v>
      </c>
      <c r="N48" s="25">
        <v>2.0</v>
      </c>
      <c r="O48" s="26"/>
      <c r="P48" s="26">
        <v>2.0</v>
      </c>
      <c r="Q48" s="23">
        <v>12.0</v>
      </c>
      <c r="R48" s="27"/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R49" s="27"/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R50" s="28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6" t="s">
        <v>64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18"/>
      <c r="G6" s="18"/>
      <c r="H6" s="18"/>
      <c r="I6" s="18"/>
      <c r="J6" s="18"/>
      <c r="K6" s="26"/>
      <c r="L6" s="26"/>
      <c r="M6" s="18"/>
      <c r="N6" s="18"/>
      <c r="O6" s="26"/>
      <c r="P6" s="26"/>
      <c r="Q6" s="66"/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18"/>
      <c r="G7" s="18"/>
      <c r="H7" s="18"/>
      <c r="I7" s="18"/>
      <c r="J7" s="18"/>
      <c r="K7" s="26"/>
      <c r="L7" s="26"/>
      <c r="M7" s="18"/>
      <c r="N7" s="18"/>
      <c r="O7" s="26"/>
      <c r="P7" s="26"/>
      <c r="Q7" s="66"/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18"/>
      <c r="G8" s="18"/>
      <c r="H8" s="18"/>
      <c r="I8" s="18"/>
      <c r="J8" s="18"/>
      <c r="K8" s="26"/>
      <c r="L8" s="26"/>
      <c r="M8" s="18"/>
      <c r="N8" s="18"/>
      <c r="O8" s="26"/>
      <c r="P8" s="26"/>
      <c r="Q8" s="66"/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18"/>
      <c r="G9" s="18"/>
      <c r="H9" s="18"/>
      <c r="I9" s="18"/>
      <c r="J9" s="18"/>
      <c r="K9" s="26"/>
      <c r="L9" s="26"/>
      <c r="M9" s="18"/>
      <c r="N9" s="18"/>
      <c r="O9" s="26"/>
      <c r="P9" s="26"/>
      <c r="Q9" s="66"/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18"/>
      <c r="G10" s="18"/>
      <c r="H10" s="18"/>
      <c r="I10" s="18"/>
      <c r="J10" s="18"/>
      <c r="K10" s="26"/>
      <c r="L10" s="26"/>
      <c r="M10" s="18"/>
      <c r="N10" s="18"/>
      <c r="O10" s="26"/>
      <c r="P10" s="26"/>
      <c r="Q10" s="66"/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18"/>
      <c r="G11" s="18"/>
      <c r="H11" s="18"/>
      <c r="I11" s="18"/>
      <c r="J11" s="18"/>
      <c r="K11" s="26"/>
      <c r="L11" s="26"/>
      <c r="M11" s="18"/>
      <c r="N11" s="18"/>
      <c r="O11" s="26"/>
      <c r="P11" s="26"/>
      <c r="Q11" s="66"/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18"/>
      <c r="G12" s="18"/>
      <c r="H12" s="18"/>
      <c r="I12" s="18"/>
      <c r="J12" s="18"/>
      <c r="K12" s="26"/>
      <c r="L12" s="26"/>
      <c r="M12" s="18"/>
      <c r="N12" s="18"/>
      <c r="O12" s="26"/>
      <c r="P12" s="26"/>
      <c r="Q12" s="66"/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18"/>
      <c r="G13" s="18"/>
      <c r="H13" s="18"/>
      <c r="I13" s="18"/>
      <c r="J13" s="18"/>
      <c r="K13" s="26"/>
      <c r="L13" s="26"/>
      <c r="M13" s="18"/>
      <c r="N13" s="18"/>
      <c r="O13" s="26"/>
      <c r="P13" s="26"/>
      <c r="Q13" s="66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18"/>
      <c r="G14" s="18"/>
      <c r="H14" s="18"/>
      <c r="I14" s="18"/>
      <c r="J14" s="18"/>
      <c r="K14" s="26"/>
      <c r="L14" s="26"/>
      <c r="M14" s="18"/>
      <c r="N14" s="18"/>
      <c r="O14" s="26"/>
      <c r="P14" s="26"/>
      <c r="Q14" s="66"/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18"/>
      <c r="G15" s="18"/>
      <c r="H15" s="18"/>
      <c r="I15" s="18"/>
      <c r="J15" s="18"/>
      <c r="K15" s="26"/>
      <c r="L15" s="26"/>
      <c r="M15" s="18"/>
      <c r="N15" s="18"/>
      <c r="O15" s="26"/>
      <c r="P15" s="26"/>
      <c r="Q15" s="66"/>
      <c r="S15" s="1">
        <f>SUM(F15:J15,M15:N15,C15)</f>
        <v>0</v>
      </c>
    </row>
    <row r="16">
      <c r="A16" s="17">
        <v>11.0</v>
      </c>
      <c r="B16" s="18" t="s">
        <v>21</v>
      </c>
      <c r="C16" s="20"/>
      <c r="D16" s="20"/>
      <c r="E16" s="20"/>
      <c r="F16" s="18"/>
      <c r="G16" s="18"/>
      <c r="H16" s="18"/>
      <c r="I16" s="18"/>
      <c r="J16" s="18"/>
      <c r="K16" s="26"/>
      <c r="L16" s="26"/>
      <c r="M16" s="18"/>
      <c r="N16" s="18"/>
      <c r="O16" s="26"/>
      <c r="P16" s="26"/>
      <c r="Q16" s="66"/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20"/>
      <c r="D17" s="20"/>
      <c r="E17" s="20"/>
      <c r="F17" s="18"/>
      <c r="G17" s="18"/>
      <c r="H17" s="18"/>
      <c r="I17" s="18"/>
      <c r="J17" s="18"/>
      <c r="K17" s="26"/>
      <c r="L17" s="26"/>
      <c r="M17" s="18"/>
      <c r="N17" s="18"/>
      <c r="O17" s="26"/>
      <c r="P17" s="26"/>
      <c r="Q17" s="66"/>
      <c r="S17" s="1">
        <f t="shared" si="2"/>
        <v>0</v>
      </c>
    </row>
    <row r="18">
      <c r="A18" s="17">
        <v>13.0</v>
      </c>
      <c r="B18" s="18" t="s">
        <v>23</v>
      </c>
      <c r="C18" s="20"/>
      <c r="D18" s="20"/>
      <c r="E18" s="20"/>
      <c r="F18" s="18"/>
      <c r="G18" s="18"/>
      <c r="H18" s="18"/>
      <c r="I18" s="18"/>
      <c r="J18" s="18"/>
      <c r="K18" s="26"/>
      <c r="L18" s="26"/>
      <c r="M18" s="18"/>
      <c r="N18" s="18"/>
      <c r="O18" s="26"/>
      <c r="P18" s="26"/>
      <c r="Q18" s="66"/>
      <c r="S18" s="1">
        <f t="shared" si="2"/>
        <v>0</v>
      </c>
    </row>
    <row r="19">
      <c r="A19" s="17">
        <v>14.0</v>
      </c>
      <c r="B19" s="18" t="s">
        <v>24</v>
      </c>
      <c r="C19" s="20"/>
      <c r="D19" s="20"/>
      <c r="E19" s="20"/>
      <c r="F19" s="18"/>
      <c r="G19" s="18"/>
      <c r="H19" s="18"/>
      <c r="I19" s="18"/>
      <c r="J19" s="18"/>
      <c r="K19" s="26"/>
      <c r="L19" s="26"/>
      <c r="M19" s="18"/>
      <c r="N19" s="18"/>
      <c r="O19" s="26"/>
      <c r="P19" s="26"/>
      <c r="Q19" s="66"/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18"/>
      <c r="G20" s="18"/>
      <c r="H20" s="18"/>
      <c r="I20" s="18"/>
      <c r="J20" s="18"/>
      <c r="K20" s="26"/>
      <c r="L20" s="26"/>
      <c r="M20" s="18"/>
      <c r="N20" s="18"/>
      <c r="O20" s="26"/>
      <c r="P20" s="26"/>
      <c r="Q20" s="66"/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18"/>
      <c r="G21" s="18"/>
      <c r="H21" s="18"/>
      <c r="I21" s="18"/>
      <c r="J21" s="18"/>
      <c r="K21" s="26"/>
      <c r="L21" s="26"/>
      <c r="M21" s="18"/>
      <c r="N21" s="18"/>
      <c r="O21" s="26"/>
      <c r="P21" s="26"/>
      <c r="Q21" s="66"/>
      <c r="S21" s="1">
        <f t="shared" ref="S21:S37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18"/>
      <c r="G22" s="18"/>
      <c r="H22" s="18"/>
      <c r="I22" s="18"/>
      <c r="J22" s="18"/>
      <c r="K22" s="26"/>
      <c r="L22" s="26"/>
      <c r="M22" s="18"/>
      <c r="N22" s="18"/>
      <c r="O22" s="26"/>
      <c r="P22" s="26"/>
      <c r="Q22" s="66"/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18"/>
      <c r="G23" s="18"/>
      <c r="H23" s="18"/>
      <c r="I23" s="18"/>
      <c r="J23" s="18"/>
      <c r="K23" s="26"/>
      <c r="L23" s="26"/>
      <c r="M23" s="18"/>
      <c r="N23" s="18"/>
      <c r="O23" s="26"/>
      <c r="P23" s="26"/>
      <c r="Q23" s="66"/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18"/>
      <c r="G24" s="18"/>
      <c r="H24" s="18"/>
      <c r="I24" s="18"/>
      <c r="J24" s="18"/>
      <c r="K24" s="26"/>
      <c r="L24" s="26"/>
      <c r="M24" s="18"/>
      <c r="N24" s="18"/>
      <c r="O24" s="26"/>
      <c r="P24" s="26"/>
      <c r="Q24" s="66"/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18"/>
      <c r="G25" s="18"/>
      <c r="H25" s="18"/>
      <c r="I25" s="18"/>
      <c r="J25" s="18"/>
      <c r="K25" s="26"/>
      <c r="L25" s="26"/>
      <c r="M25" s="18"/>
      <c r="N25" s="18"/>
      <c r="O25" s="26"/>
      <c r="P25" s="26"/>
      <c r="Q25" s="66"/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18"/>
      <c r="G26" s="18"/>
      <c r="H26" s="18"/>
      <c r="I26" s="18"/>
      <c r="J26" s="18"/>
      <c r="K26" s="26"/>
      <c r="L26" s="26"/>
      <c r="M26" s="18"/>
      <c r="N26" s="18"/>
      <c r="O26" s="26"/>
      <c r="P26" s="26"/>
      <c r="Q26" s="66"/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18"/>
      <c r="G27" s="18"/>
      <c r="H27" s="18"/>
      <c r="I27" s="18"/>
      <c r="J27" s="18"/>
      <c r="K27" s="26"/>
      <c r="L27" s="26"/>
      <c r="M27" s="18"/>
      <c r="N27" s="18"/>
      <c r="O27" s="26"/>
      <c r="P27" s="26"/>
      <c r="Q27" s="66"/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39.0</v>
      </c>
      <c r="G29" s="21">
        <v>38.0</v>
      </c>
      <c r="H29" s="21">
        <v>25.0</v>
      </c>
      <c r="I29" s="21">
        <v>38.0</v>
      </c>
      <c r="J29" s="21">
        <v>33.0</v>
      </c>
      <c r="K29" s="26">
        <v>8.0</v>
      </c>
      <c r="L29" s="26">
        <v>25.0</v>
      </c>
      <c r="M29" s="21">
        <v>19.0</v>
      </c>
      <c r="N29" s="21">
        <v>14.0</v>
      </c>
      <c r="O29" s="26">
        <v>3.0</v>
      </c>
      <c r="P29" s="26">
        <v>9.0</v>
      </c>
      <c r="Q29" s="66">
        <v>206.0</v>
      </c>
      <c r="S29" s="1">
        <f t="shared" si="3"/>
        <v>206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6.0</v>
      </c>
      <c r="G30" s="21">
        <v>10.0</v>
      </c>
      <c r="H30" s="21">
        <v>6.0</v>
      </c>
      <c r="I30" s="25"/>
      <c r="J30" s="25"/>
      <c r="K30" s="26">
        <v>2.0</v>
      </c>
      <c r="L30" s="26">
        <v>1.0</v>
      </c>
      <c r="M30" s="21">
        <v>14.0</v>
      </c>
      <c r="N30" s="21">
        <v>16.0</v>
      </c>
      <c r="O30" s="26"/>
      <c r="P30" s="26">
        <v>2.0</v>
      </c>
      <c r="Q30" s="66">
        <v>52.0</v>
      </c>
      <c r="S30" s="1">
        <f t="shared" si="3"/>
        <v>52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42.0</v>
      </c>
      <c r="G31" s="21">
        <v>40.0</v>
      </c>
      <c r="H31" s="21">
        <v>37.0</v>
      </c>
      <c r="I31" s="21">
        <v>46.0</v>
      </c>
      <c r="J31" s="21">
        <v>44.0</v>
      </c>
      <c r="K31" s="26">
        <v>8.0</v>
      </c>
      <c r="L31" s="26">
        <v>21.0</v>
      </c>
      <c r="M31" s="21">
        <v>23.0</v>
      </c>
      <c r="N31" s="21">
        <v>26.0</v>
      </c>
      <c r="O31" s="26">
        <v>2.0</v>
      </c>
      <c r="P31" s="26">
        <v>3.0</v>
      </c>
      <c r="Q31" s="66">
        <v>258.0</v>
      </c>
      <c r="S31" s="1">
        <f t="shared" si="3"/>
        <v>258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43.0</v>
      </c>
      <c r="G32" s="21">
        <v>43.0</v>
      </c>
      <c r="H32" s="21">
        <v>35.0</v>
      </c>
      <c r="I32" s="21">
        <v>45.0</v>
      </c>
      <c r="J32" s="21">
        <v>40.0</v>
      </c>
      <c r="K32" s="26">
        <v>8.0</v>
      </c>
      <c r="L32" s="26">
        <v>38.0</v>
      </c>
      <c r="M32" s="21">
        <v>22.0</v>
      </c>
      <c r="N32" s="21">
        <v>18.0</v>
      </c>
      <c r="O32" s="26">
        <v>2.0</v>
      </c>
      <c r="P32" s="26">
        <v>9.0</v>
      </c>
      <c r="Q32" s="66">
        <v>246.0</v>
      </c>
      <c r="S32" s="1">
        <f t="shared" si="3"/>
        <v>246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4.0</v>
      </c>
      <c r="G33" s="21">
        <v>1.0</v>
      </c>
      <c r="H33" s="21">
        <v>1.0</v>
      </c>
      <c r="I33" s="21">
        <v>4.0</v>
      </c>
      <c r="J33" s="21">
        <v>19.0</v>
      </c>
      <c r="K33" s="26">
        <v>0.0</v>
      </c>
      <c r="L33" s="26">
        <v>3.0</v>
      </c>
      <c r="M33" s="21">
        <v>19.0</v>
      </c>
      <c r="N33" s="21">
        <v>14.0</v>
      </c>
      <c r="O33" s="26">
        <v>0.0</v>
      </c>
      <c r="P33" s="26">
        <v>5.0</v>
      </c>
      <c r="Q33" s="66">
        <v>62.0</v>
      </c>
      <c r="S33" s="1">
        <f t="shared" si="3"/>
        <v>62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66">
        <v>0.0</v>
      </c>
      <c r="S34" s="1">
        <f t="shared" si="3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17.0</v>
      </c>
      <c r="G35" s="21">
        <v>18.0</v>
      </c>
      <c r="H35" s="21">
        <v>27.0</v>
      </c>
      <c r="I35" s="21">
        <v>25.0</v>
      </c>
      <c r="J35" s="21">
        <v>41.0</v>
      </c>
      <c r="K35" s="26">
        <v>2.0</v>
      </c>
      <c r="L35" s="26">
        <v>27.0</v>
      </c>
      <c r="M35" s="21">
        <v>26.0</v>
      </c>
      <c r="N35" s="21">
        <v>20.0</v>
      </c>
      <c r="O35" s="26">
        <v>0.0</v>
      </c>
      <c r="P35" s="26">
        <v>3.0</v>
      </c>
      <c r="Q35" s="66">
        <v>174.0</v>
      </c>
      <c r="S35" s="1">
        <f t="shared" si="3"/>
        <v>174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66">
        <v>0.0</v>
      </c>
      <c r="S36" s="1">
        <f t="shared" si="3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10.0</v>
      </c>
      <c r="G37" s="21">
        <v>7.0</v>
      </c>
      <c r="H37" s="21">
        <v>26.0</v>
      </c>
      <c r="I37" s="21">
        <v>24.0</v>
      </c>
      <c r="J37" s="21">
        <v>36.0</v>
      </c>
      <c r="K37" s="26">
        <v>7.0</v>
      </c>
      <c r="L37" s="26">
        <v>15.0</v>
      </c>
      <c r="M37" s="21">
        <v>15.0</v>
      </c>
      <c r="N37" s="21">
        <v>17.0</v>
      </c>
      <c r="O37" s="26">
        <v>0.0</v>
      </c>
      <c r="P37" s="26">
        <v>11.0</v>
      </c>
      <c r="Q37" s="66">
        <v>135.0</v>
      </c>
      <c r="S37" s="1">
        <f t="shared" si="3"/>
        <v>135</v>
      </c>
    </row>
    <row r="38" ht="15.75" customHeight="1">
      <c r="A38" s="17">
        <v>10.0</v>
      </c>
      <c r="B38" s="18" t="s">
        <v>20</v>
      </c>
      <c r="C38" s="39">
        <v>32.0</v>
      </c>
      <c r="D38" s="26"/>
      <c r="E38" s="26">
        <v>3.0</v>
      </c>
      <c r="F38" s="21">
        <v>51.0</v>
      </c>
      <c r="G38" s="21">
        <v>50.0</v>
      </c>
      <c r="H38" s="21">
        <v>43.0</v>
      </c>
      <c r="I38" s="21">
        <v>43.0</v>
      </c>
      <c r="J38" s="21">
        <v>50.0</v>
      </c>
      <c r="K38" s="26">
        <v>17.0</v>
      </c>
      <c r="L38" s="26">
        <v>42.0</v>
      </c>
      <c r="M38" s="21">
        <v>24.0</v>
      </c>
      <c r="N38" s="21">
        <v>25.0</v>
      </c>
      <c r="O38" s="26">
        <v>1.0</v>
      </c>
      <c r="P38" s="26">
        <v>6.0</v>
      </c>
      <c r="Q38" s="66">
        <v>318.0</v>
      </c>
      <c r="S38" s="1">
        <f>SUM(F38:J38,M38:N38,C38)</f>
        <v>318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66">
        <v>0.0</v>
      </c>
      <c r="S39" s="1">
        <f t="shared" ref="S39:S42" si="4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>
        <v>3.0</v>
      </c>
      <c r="G40" s="21">
        <v>4.0</v>
      </c>
      <c r="H40" s="21">
        <v>8.0</v>
      </c>
      <c r="I40" s="21">
        <v>24.0</v>
      </c>
      <c r="J40" s="21">
        <v>32.0</v>
      </c>
      <c r="K40" s="26">
        <v>10.0</v>
      </c>
      <c r="L40" s="26">
        <v>15.0</v>
      </c>
      <c r="M40" s="21">
        <v>23.0</v>
      </c>
      <c r="N40" s="21">
        <v>19.0</v>
      </c>
      <c r="O40" s="26">
        <v>2.0</v>
      </c>
      <c r="P40" s="26">
        <v>12.0</v>
      </c>
      <c r="Q40" s="66">
        <v>113.0</v>
      </c>
      <c r="S40" s="1">
        <f t="shared" si="4"/>
        <v>113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6.0</v>
      </c>
      <c r="G41" s="21">
        <v>5.0</v>
      </c>
      <c r="H41" s="21">
        <v>11.0</v>
      </c>
      <c r="I41" s="21">
        <v>8.0</v>
      </c>
      <c r="J41" s="21">
        <v>11.0</v>
      </c>
      <c r="K41" s="26">
        <v>7.0</v>
      </c>
      <c r="L41" s="26">
        <v>11.0</v>
      </c>
      <c r="M41" s="21">
        <v>6.0</v>
      </c>
      <c r="N41" s="21">
        <v>6.0</v>
      </c>
      <c r="O41" s="26">
        <v>0.0</v>
      </c>
      <c r="P41" s="26">
        <v>6.0</v>
      </c>
      <c r="Q41" s="66">
        <v>53.0</v>
      </c>
      <c r="S41" s="1">
        <f t="shared" si="4"/>
        <v>53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1">
        <v>14.0</v>
      </c>
      <c r="N42" s="21">
        <v>10.0</v>
      </c>
      <c r="O42" s="26">
        <v>0.0</v>
      </c>
      <c r="P42" s="26">
        <v>6.0</v>
      </c>
      <c r="Q42" s="66">
        <v>24.0</v>
      </c>
      <c r="S42" s="1">
        <f t="shared" si="4"/>
        <v>24</v>
      </c>
    </row>
    <row r="43" ht="15.75" customHeight="1">
      <c r="A43" s="17">
        <v>15.0</v>
      </c>
      <c r="B43" s="18" t="s">
        <v>25</v>
      </c>
      <c r="C43" s="39">
        <v>24.0</v>
      </c>
      <c r="D43" s="26"/>
      <c r="E43" s="26">
        <v>1.0</v>
      </c>
      <c r="F43" s="21">
        <v>56.0</v>
      </c>
      <c r="G43" s="21">
        <v>50.0</v>
      </c>
      <c r="H43" s="21">
        <v>40.0</v>
      </c>
      <c r="I43" s="21">
        <v>51.0</v>
      </c>
      <c r="J43" s="21">
        <v>53.0</v>
      </c>
      <c r="K43" s="26">
        <v>18.0</v>
      </c>
      <c r="L43" s="26">
        <v>58.0</v>
      </c>
      <c r="M43" s="21">
        <v>25.0</v>
      </c>
      <c r="N43" s="21">
        <v>25.0</v>
      </c>
      <c r="O43" s="26">
        <v>0.0</v>
      </c>
      <c r="P43" s="26">
        <v>14.0</v>
      </c>
      <c r="Q43" s="66">
        <v>324.0</v>
      </c>
      <c r="S43" s="1">
        <f>SUM(F43:J43,M43:N43,C43)</f>
        <v>324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7.0</v>
      </c>
      <c r="G44" s="21">
        <v>8.0</v>
      </c>
      <c r="H44" s="21">
        <v>9.0</v>
      </c>
      <c r="I44" s="21">
        <v>9.0</v>
      </c>
      <c r="J44" s="21">
        <v>10.0</v>
      </c>
      <c r="K44" s="26">
        <v>1.0</v>
      </c>
      <c r="L44" s="26">
        <v>5.0</v>
      </c>
      <c r="M44" s="21">
        <v>7.0</v>
      </c>
      <c r="N44" s="21">
        <v>4.0</v>
      </c>
      <c r="O44" s="26">
        <v>0.0</v>
      </c>
      <c r="P44" s="26">
        <v>2.0</v>
      </c>
      <c r="Q44" s="66">
        <v>54.0</v>
      </c>
      <c r="S44" s="1">
        <f t="shared" ref="S44:S50" si="5">SUM(F44:J44,M44:N44)</f>
        <v>54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18.0</v>
      </c>
      <c r="I45" s="21">
        <v>37.0</v>
      </c>
      <c r="J45" s="21">
        <v>38.0</v>
      </c>
      <c r="K45" s="26">
        <v>1.0</v>
      </c>
      <c r="L45" s="26">
        <v>23.0</v>
      </c>
      <c r="M45" s="21">
        <v>22.0</v>
      </c>
      <c r="N45" s="21">
        <v>17.0</v>
      </c>
      <c r="O45" s="26">
        <v>0.0</v>
      </c>
      <c r="P45" s="26">
        <v>9.0</v>
      </c>
      <c r="Q45" s="66">
        <v>132.0</v>
      </c>
      <c r="S45" s="1">
        <f t="shared" si="5"/>
        <v>132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44.0</v>
      </c>
      <c r="G46" s="21">
        <v>51.0</v>
      </c>
      <c r="H46" s="21">
        <v>38.0</v>
      </c>
      <c r="I46" s="21">
        <v>48.0</v>
      </c>
      <c r="J46" s="21">
        <v>46.0</v>
      </c>
      <c r="K46" s="26">
        <v>19.0</v>
      </c>
      <c r="L46" s="26">
        <v>34.0</v>
      </c>
      <c r="M46" s="21">
        <v>32.0</v>
      </c>
      <c r="N46" s="21">
        <v>30.0</v>
      </c>
      <c r="O46" s="26">
        <v>8.0</v>
      </c>
      <c r="P46" s="26">
        <v>17.0</v>
      </c>
      <c r="Q46" s="66">
        <v>289.0</v>
      </c>
      <c r="S46" s="1">
        <f t="shared" si="5"/>
        <v>289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66">
        <v>0.0</v>
      </c>
      <c r="S47" s="1">
        <f t="shared" si="5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1">
        <v>42.0</v>
      </c>
      <c r="J48" s="21">
        <v>34.0</v>
      </c>
      <c r="K48" s="26">
        <v>3.0</v>
      </c>
      <c r="L48" s="26">
        <v>15.0</v>
      </c>
      <c r="M48" s="21">
        <v>32.0</v>
      </c>
      <c r="N48" s="21">
        <v>32.0</v>
      </c>
      <c r="O48" s="26">
        <v>0.0</v>
      </c>
      <c r="P48" s="26">
        <v>5.0</v>
      </c>
      <c r="Q48" s="66">
        <v>140.0</v>
      </c>
      <c r="S48" s="1">
        <f t="shared" si="5"/>
        <v>140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1">
        <v>3.0</v>
      </c>
      <c r="G49" s="21">
        <v>7.0</v>
      </c>
      <c r="H49" s="21">
        <v>2.0</v>
      </c>
      <c r="I49" s="21">
        <v>1.0</v>
      </c>
      <c r="J49" s="21">
        <v>2.0</v>
      </c>
      <c r="K49" s="26">
        <v>5.0</v>
      </c>
      <c r="L49" s="26">
        <v>8.0</v>
      </c>
      <c r="M49" s="21">
        <v>2.0</v>
      </c>
      <c r="N49" s="21">
        <v>2.0</v>
      </c>
      <c r="O49" s="26">
        <v>1.0</v>
      </c>
      <c r="P49" s="26">
        <v>1.0</v>
      </c>
      <c r="Q49" s="66">
        <v>19.0</v>
      </c>
      <c r="S49" s="1">
        <f t="shared" si="5"/>
        <v>19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1">
        <v>14.0</v>
      </c>
      <c r="N50" s="21">
        <v>9.0</v>
      </c>
      <c r="O50" s="26">
        <v>0.0</v>
      </c>
      <c r="P50" s="26">
        <v>4.0</v>
      </c>
      <c r="Q50" s="66">
        <v>23.0</v>
      </c>
      <c r="S50" s="1">
        <f t="shared" si="5"/>
        <v>23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65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38">
        <v>8.0</v>
      </c>
      <c r="D29" s="67">
        <v>1.0</v>
      </c>
      <c r="E29" s="67">
        <v>2.0</v>
      </c>
      <c r="F29" s="21">
        <v>158.0</v>
      </c>
      <c r="G29" s="21">
        <v>135.0</v>
      </c>
      <c r="H29" s="21">
        <v>125.0</v>
      </c>
      <c r="I29" s="21">
        <v>119.0</v>
      </c>
      <c r="J29" s="21">
        <v>122.0</v>
      </c>
      <c r="K29" s="22">
        <v>102.0</v>
      </c>
      <c r="L29" s="22">
        <v>168.0</v>
      </c>
      <c r="M29" s="21">
        <v>95.0</v>
      </c>
      <c r="N29" s="21">
        <v>73.0</v>
      </c>
      <c r="O29" s="22">
        <v>26.0</v>
      </c>
      <c r="P29" s="22">
        <v>41.0</v>
      </c>
      <c r="Q29" s="23">
        <v>835.0</v>
      </c>
      <c r="S29" s="1">
        <f>SUM(F29:J29,M29:N29,C29)</f>
        <v>835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86.0</v>
      </c>
      <c r="G30" s="21">
        <v>45.0</v>
      </c>
      <c r="H30" s="21">
        <v>58.0</v>
      </c>
      <c r="I30" s="21">
        <v>49.0</v>
      </c>
      <c r="J30" s="21">
        <v>42.0</v>
      </c>
      <c r="K30" s="22">
        <v>40.0</v>
      </c>
      <c r="L30" s="22">
        <v>73.0</v>
      </c>
      <c r="M30" s="21">
        <v>43.0</v>
      </c>
      <c r="N30" s="21">
        <v>43.0</v>
      </c>
      <c r="O30" s="22">
        <v>18.0</v>
      </c>
      <c r="P30" s="22">
        <v>22.0</v>
      </c>
      <c r="Q30" s="23">
        <v>366.0</v>
      </c>
      <c r="S30" s="1">
        <f t="shared" ref="S30:S37" si="4">SUM(F30:J30,M30:N30)</f>
        <v>366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126.0</v>
      </c>
      <c r="G31" s="21">
        <v>118.0</v>
      </c>
      <c r="H31" s="21">
        <v>106.0</v>
      </c>
      <c r="I31" s="21">
        <v>89.0</v>
      </c>
      <c r="J31" s="21">
        <v>87.0</v>
      </c>
      <c r="K31" s="22">
        <v>79.0</v>
      </c>
      <c r="L31" s="22">
        <v>148.0</v>
      </c>
      <c r="M31" s="21">
        <v>67.0</v>
      </c>
      <c r="N31" s="21">
        <v>74.0</v>
      </c>
      <c r="O31" s="22">
        <v>25.0</v>
      </c>
      <c r="P31" s="22">
        <v>48.0</v>
      </c>
      <c r="Q31" s="23">
        <v>667.0</v>
      </c>
      <c r="S31" s="1">
        <f t="shared" si="4"/>
        <v>667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132.0</v>
      </c>
      <c r="G32" s="21">
        <v>104.0</v>
      </c>
      <c r="H32" s="21">
        <v>109.0</v>
      </c>
      <c r="I32" s="21">
        <v>117.0</v>
      </c>
      <c r="J32" s="21">
        <v>132.0</v>
      </c>
      <c r="K32" s="22">
        <v>94.0</v>
      </c>
      <c r="L32" s="22">
        <v>176.0</v>
      </c>
      <c r="M32" s="21">
        <v>84.0</v>
      </c>
      <c r="N32" s="21">
        <v>85.0</v>
      </c>
      <c r="O32" s="22">
        <v>29.0</v>
      </c>
      <c r="P32" s="22">
        <v>58.0</v>
      </c>
      <c r="Q32" s="23">
        <v>763.0</v>
      </c>
      <c r="S32" s="1">
        <f t="shared" si="4"/>
        <v>763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38.0</v>
      </c>
      <c r="G33" s="21">
        <v>34.0</v>
      </c>
      <c r="H33" s="21">
        <v>55.0</v>
      </c>
      <c r="I33" s="21">
        <v>65.0</v>
      </c>
      <c r="J33" s="21">
        <v>50.0</v>
      </c>
      <c r="K33" s="22">
        <v>9.0</v>
      </c>
      <c r="L33" s="22">
        <v>11.0</v>
      </c>
      <c r="M33" s="21">
        <v>43.0</v>
      </c>
      <c r="N33" s="21">
        <v>46.0</v>
      </c>
      <c r="O33" s="22">
        <v>2.0</v>
      </c>
      <c r="P33" s="22">
        <v>5.0</v>
      </c>
      <c r="Q33" s="23">
        <v>331.0</v>
      </c>
      <c r="S33" s="1">
        <f t="shared" si="4"/>
        <v>331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1">
        <v>43.0</v>
      </c>
      <c r="K34" s="22">
        <v>6.0</v>
      </c>
      <c r="L34" s="22">
        <v>14.0</v>
      </c>
      <c r="M34" s="21">
        <v>29.0</v>
      </c>
      <c r="N34" s="21">
        <v>34.0</v>
      </c>
      <c r="O34" s="22">
        <v>8.0</v>
      </c>
      <c r="P34" s="22">
        <v>16.0</v>
      </c>
      <c r="Q34" s="23">
        <v>106.0</v>
      </c>
      <c r="S34" s="1">
        <f t="shared" si="4"/>
        <v>106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171.0</v>
      </c>
      <c r="G35" s="21">
        <v>153.0</v>
      </c>
      <c r="H35" s="21">
        <v>127.0</v>
      </c>
      <c r="I35" s="21">
        <v>139.0</v>
      </c>
      <c r="J35" s="21">
        <v>119.0</v>
      </c>
      <c r="K35" s="22">
        <v>95.0</v>
      </c>
      <c r="L35" s="22">
        <v>180.0</v>
      </c>
      <c r="M35" s="21">
        <v>91.0</v>
      </c>
      <c r="N35" s="21">
        <v>87.0</v>
      </c>
      <c r="O35" s="22">
        <v>30.0</v>
      </c>
      <c r="P35" s="22">
        <v>55.0</v>
      </c>
      <c r="Q35" s="23">
        <v>887.0</v>
      </c>
      <c r="S35" s="1">
        <f t="shared" si="4"/>
        <v>887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151.0</v>
      </c>
      <c r="G37" s="21">
        <v>123.0</v>
      </c>
      <c r="H37" s="21">
        <v>110.0</v>
      </c>
      <c r="I37" s="21">
        <v>89.0</v>
      </c>
      <c r="J37" s="21">
        <v>102.0</v>
      </c>
      <c r="K37" s="22">
        <v>91.0</v>
      </c>
      <c r="L37" s="22">
        <v>160.0</v>
      </c>
      <c r="M37" s="21">
        <v>72.0</v>
      </c>
      <c r="N37" s="21">
        <v>68.0</v>
      </c>
      <c r="O37" s="22">
        <v>25.0</v>
      </c>
      <c r="P37" s="22">
        <v>38.0</v>
      </c>
      <c r="Q37" s="23">
        <v>715.0</v>
      </c>
      <c r="S37" s="1">
        <f t="shared" si="4"/>
        <v>715</v>
      </c>
    </row>
    <row r="38" ht="15.75" customHeight="1">
      <c r="A38" s="17">
        <v>10.0</v>
      </c>
      <c r="B38" s="18" t="s">
        <v>20</v>
      </c>
      <c r="C38" s="39">
        <v>199.0</v>
      </c>
      <c r="D38" s="22">
        <v>11.0</v>
      </c>
      <c r="E38" s="22">
        <v>23.0</v>
      </c>
      <c r="F38" s="21">
        <v>137.0</v>
      </c>
      <c r="G38" s="21">
        <v>123.0</v>
      </c>
      <c r="H38" s="21">
        <v>110.0</v>
      </c>
      <c r="I38" s="21">
        <v>104.0</v>
      </c>
      <c r="J38" s="21">
        <v>96.0</v>
      </c>
      <c r="K38" s="22">
        <v>40.0</v>
      </c>
      <c r="L38" s="22">
        <v>76.0</v>
      </c>
      <c r="M38" s="21">
        <v>84.0</v>
      </c>
      <c r="N38" s="21">
        <v>60.0</v>
      </c>
      <c r="O38" s="22">
        <v>13.0</v>
      </c>
      <c r="P38" s="22">
        <v>11.0</v>
      </c>
      <c r="Q38" s="23">
        <v>913.0</v>
      </c>
      <c r="S38" s="1">
        <f>SUM(F38:J38,M38:N38,C38)</f>
        <v>913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>
        <v>8.0</v>
      </c>
      <c r="G40" s="21">
        <v>154.0</v>
      </c>
      <c r="H40" s="21">
        <v>125.0</v>
      </c>
      <c r="I40" s="21">
        <v>141.0</v>
      </c>
      <c r="J40" s="21">
        <v>123.0</v>
      </c>
      <c r="K40" s="22">
        <v>80.0</v>
      </c>
      <c r="L40" s="22">
        <v>150.0</v>
      </c>
      <c r="M40" s="21">
        <v>91.0</v>
      </c>
      <c r="N40" s="21">
        <v>80.0</v>
      </c>
      <c r="O40" s="22">
        <v>28.0</v>
      </c>
      <c r="P40" s="22">
        <v>55.0</v>
      </c>
      <c r="Q40" s="23">
        <v>722.0</v>
      </c>
      <c r="S40" s="1">
        <f t="shared" si="5"/>
        <v>722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30.0</v>
      </c>
      <c r="G41" s="21">
        <v>29.0</v>
      </c>
      <c r="H41" s="21">
        <v>44.0</v>
      </c>
      <c r="I41" s="21">
        <v>84.0</v>
      </c>
      <c r="J41" s="21">
        <v>108.0</v>
      </c>
      <c r="K41" s="22">
        <v>53.0</v>
      </c>
      <c r="L41" s="22">
        <v>108.0</v>
      </c>
      <c r="M41" s="21">
        <v>81.0</v>
      </c>
      <c r="N41" s="21">
        <v>78.0</v>
      </c>
      <c r="O41" s="22">
        <v>33.0</v>
      </c>
      <c r="P41" s="22">
        <v>54.0</v>
      </c>
      <c r="Q41" s="23">
        <v>454.0</v>
      </c>
      <c r="S41" s="1">
        <f t="shared" si="5"/>
        <v>454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1">
        <v>25.0</v>
      </c>
      <c r="I42" s="21">
        <v>25.0</v>
      </c>
      <c r="J42" s="21">
        <v>52.0</v>
      </c>
      <c r="K42" s="22">
        <v>19.0</v>
      </c>
      <c r="L42" s="22">
        <v>35.0</v>
      </c>
      <c r="M42" s="21">
        <v>44.0</v>
      </c>
      <c r="N42" s="21">
        <v>43.0</v>
      </c>
      <c r="O42" s="22">
        <v>17.0</v>
      </c>
      <c r="P42" s="22">
        <v>35.0</v>
      </c>
      <c r="Q42" s="23">
        <v>189.0</v>
      </c>
      <c r="S42" s="1">
        <f t="shared" si="5"/>
        <v>189</v>
      </c>
    </row>
    <row r="43" ht="15.75" customHeight="1">
      <c r="A43" s="17">
        <v>15.0</v>
      </c>
      <c r="B43" s="18" t="s">
        <v>25</v>
      </c>
      <c r="C43" s="39">
        <v>159.0</v>
      </c>
      <c r="D43" s="22">
        <v>19.0</v>
      </c>
      <c r="E43" s="22">
        <v>43.0</v>
      </c>
      <c r="F43" s="21">
        <v>185.0</v>
      </c>
      <c r="G43" s="21">
        <v>171.0</v>
      </c>
      <c r="H43" s="21">
        <v>135.0</v>
      </c>
      <c r="I43" s="21">
        <v>139.0</v>
      </c>
      <c r="J43" s="21">
        <v>111.0</v>
      </c>
      <c r="K43" s="22">
        <v>104.0</v>
      </c>
      <c r="L43" s="22">
        <v>192.0</v>
      </c>
      <c r="M43" s="21">
        <v>79.0</v>
      </c>
      <c r="N43" s="21">
        <v>71.0</v>
      </c>
      <c r="O43" s="22">
        <v>27.0</v>
      </c>
      <c r="P43" s="22">
        <v>42.0</v>
      </c>
      <c r="Q43" s="23">
        <v>1050.0</v>
      </c>
      <c r="S43" s="1">
        <f>SUM(F43:J43,M43:N43,C43)</f>
        <v>1050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160.0</v>
      </c>
      <c r="G44" s="21">
        <v>130.0</v>
      </c>
      <c r="H44" s="21">
        <v>113.0</v>
      </c>
      <c r="I44" s="21">
        <v>123.0</v>
      </c>
      <c r="J44" s="21">
        <v>104.0</v>
      </c>
      <c r="K44" s="22">
        <v>120.0</v>
      </c>
      <c r="L44" s="22">
        <v>186.0</v>
      </c>
      <c r="M44" s="21">
        <v>56.0</v>
      </c>
      <c r="N44" s="21">
        <v>46.0</v>
      </c>
      <c r="O44" s="22">
        <v>31.0</v>
      </c>
      <c r="P44" s="22">
        <v>43.0</v>
      </c>
      <c r="Q44" s="23">
        <v>732.0</v>
      </c>
      <c r="S44" s="1">
        <f t="shared" ref="S44:S50" si="6">SUM(F44:J44,M44:N44)</f>
        <v>732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106.0</v>
      </c>
      <c r="I45" s="21">
        <v>110.0</v>
      </c>
      <c r="J45" s="21">
        <v>91.0</v>
      </c>
      <c r="K45" s="22">
        <v>37.0</v>
      </c>
      <c r="L45" s="22">
        <v>44.0</v>
      </c>
      <c r="M45" s="21">
        <v>77.0</v>
      </c>
      <c r="N45" s="21">
        <v>69.0</v>
      </c>
      <c r="O45" s="22">
        <v>18.0</v>
      </c>
      <c r="P45" s="22">
        <v>22.0</v>
      </c>
      <c r="Q45" s="23">
        <v>453.0</v>
      </c>
      <c r="S45" s="1">
        <f t="shared" si="6"/>
        <v>453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119.0</v>
      </c>
      <c r="G46" s="21">
        <v>100.0</v>
      </c>
      <c r="H46" s="21">
        <v>102.0</v>
      </c>
      <c r="I46" s="21">
        <v>111.0</v>
      </c>
      <c r="J46" s="21">
        <v>100.0</v>
      </c>
      <c r="K46" s="22">
        <v>101.0</v>
      </c>
      <c r="L46" s="22">
        <v>177.0</v>
      </c>
      <c r="M46" s="21">
        <v>78.0</v>
      </c>
      <c r="N46" s="21">
        <v>70.0</v>
      </c>
      <c r="O46" s="22">
        <v>36.0</v>
      </c>
      <c r="P46" s="22">
        <v>57.0</v>
      </c>
      <c r="Q46" s="23">
        <v>680.0</v>
      </c>
      <c r="S46" s="1">
        <f t="shared" si="6"/>
        <v>680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1">
        <v>4.0</v>
      </c>
      <c r="G47" s="21">
        <v>5.0</v>
      </c>
      <c r="H47" s="21">
        <v>3.0</v>
      </c>
      <c r="I47" s="21">
        <v>3.0</v>
      </c>
      <c r="J47" s="21">
        <v>4.0</v>
      </c>
      <c r="K47" s="22">
        <v>4.0</v>
      </c>
      <c r="L47" s="22">
        <v>6.0</v>
      </c>
      <c r="M47" s="21">
        <v>4.0</v>
      </c>
      <c r="N47" s="21">
        <v>3.0</v>
      </c>
      <c r="O47" s="22">
        <v>1.0</v>
      </c>
      <c r="P47" s="22">
        <v>3.0</v>
      </c>
      <c r="Q47" s="23">
        <v>26.0</v>
      </c>
      <c r="S47" s="1">
        <f t="shared" si="6"/>
        <v>26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1">
        <v>35.0</v>
      </c>
      <c r="I48" s="21">
        <v>83.0</v>
      </c>
      <c r="J48" s="21">
        <v>78.0</v>
      </c>
      <c r="K48" s="22">
        <v>30.0</v>
      </c>
      <c r="L48" s="22">
        <v>44.0</v>
      </c>
      <c r="M48" s="21">
        <v>46.0</v>
      </c>
      <c r="N48" s="21">
        <v>46.0</v>
      </c>
      <c r="O48" s="22">
        <v>18.0</v>
      </c>
      <c r="P48" s="22">
        <v>17.0</v>
      </c>
      <c r="Q48" s="23">
        <v>288.0</v>
      </c>
      <c r="S48" s="1">
        <f t="shared" si="6"/>
        <v>288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1">
        <v>13.0</v>
      </c>
      <c r="G49" s="21">
        <v>11.0</v>
      </c>
      <c r="H49" s="21">
        <v>47.0</v>
      </c>
      <c r="I49" s="21">
        <v>53.0</v>
      </c>
      <c r="J49" s="21">
        <v>62.0</v>
      </c>
      <c r="K49" s="22">
        <v>35.0</v>
      </c>
      <c r="L49" s="22">
        <v>61.0</v>
      </c>
      <c r="M49" s="21">
        <v>44.0</v>
      </c>
      <c r="N49" s="21">
        <v>38.0</v>
      </c>
      <c r="O49" s="22">
        <v>16.0</v>
      </c>
      <c r="P49" s="22">
        <v>26.0</v>
      </c>
      <c r="Q49" s="23">
        <v>268.0</v>
      </c>
      <c r="S49" s="1">
        <f t="shared" si="6"/>
        <v>268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1">
        <v>54.0</v>
      </c>
      <c r="G50" s="21">
        <v>45.0</v>
      </c>
      <c r="H50" s="21">
        <v>17.0</v>
      </c>
      <c r="I50" s="21">
        <v>21.0</v>
      </c>
      <c r="J50" s="21">
        <v>63.0</v>
      </c>
      <c r="K50" s="22">
        <v>24.0</v>
      </c>
      <c r="L50" s="22">
        <v>48.0</v>
      </c>
      <c r="M50" s="21">
        <v>31.0</v>
      </c>
      <c r="N50" s="21">
        <v>39.0</v>
      </c>
      <c r="O50" s="22">
        <v>10.0</v>
      </c>
      <c r="P50" s="22">
        <v>23.0</v>
      </c>
      <c r="Q50" s="23">
        <v>270.0</v>
      </c>
      <c r="S50" s="1">
        <f t="shared" si="6"/>
        <v>270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  <c r="S1" s="1"/>
    </row>
    <row r="2" ht="15.75" customHeight="1">
      <c r="A2" s="1"/>
      <c r="B2" s="5" t="s">
        <v>1</v>
      </c>
      <c r="C2" s="5"/>
      <c r="D2" s="1"/>
      <c r="E2" s="1"/>
      <c r="F2" s="30" t="s">
        <v>66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  <c r="S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/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R6" s="24" t="s">
        <v>11</v>
      </c>
      <c r="S6" s="1"/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R7" s="27"/>
      <c r="S7" s="1"/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  <c r="S8" s="1"/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R9" s="27"/>
      <c r="S9" s="1"/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  <c r="S10" s="1"/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  <c r="S11" s="1"/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R12" s="27"/>
      <c r="S12" s="1"/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  <c r="S13" s="1"/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R14" s="27"/>
      <c r="S14" s="1"/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R15" s="27"/>
      <c r="S15" s="1"/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  <c r="S16" s="1"/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R17" s="27"/>
      <c r="S17" s="1"/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  <c r="S18" s="1"/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  <c r="S19" s="1"/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R20" s="27"/>
      <c r="S20" s="1"/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R21" s="27"/>
      <c r="S21" s="1"/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R22" s="27"/>
      <c r="S22" s="1"/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R23" s="27"/>
      <c r="S23" s="1"/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  <c r="S24" s="1"/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R25" s="27"/>
      <c r="S25" s="1"/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  <c r="S26" s="1"/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R27" s="27"/>
      <c r="S27" s="1"/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/>
    </row>
    <row r="29" ht="15.75" customHeight="1">
      <c r="A29" s="17">
        <v>1.0</v>
      </c>
      <c r="B29" s="18" t="s">
        <v>10</v>
      </c>
      <c r="C29" s="38">
        <v>0.0</v>
      </c>
      <c r="D29" s="38">
        <v>0.0</v>
      </c>
      <c r="E29" s="38">
        <v>0.0</v>
      </c>
      <c r="F29" s="68">
        <v>7.0</v>
      </c>
      <c r="G29" s="68">
        <v>6.0</v>
      </c>
      <c r="H29" s="68">
        <v>3.0</v>
      </c>
      <c r="I29" s="68">
        <v>4.0</v>
      </c>
      <c r="J29" s="68">
        <v>2.0</v>
      </c>
      <c r="K29" s="69">
        <v>4.0</v>
      </c>
      <c r="L29" s="69">
        <v>4.0</v>
      </c>
      <c r="M29" s="68">
        <v>2.0</v>
      </c>
      <c r="N29" s="68">
        <v>2.0</v>
      </c>
      <c r="O29" s="69">
        <v>2.0</v>
      </c>
      <c r="P29" s="69">
        <v>1.0</v>
      </c>
      <c r="Q29" s="23">
        <v>26.0</v>
      </c>
      <c r="R29" s="27"/>
      <c r="S29" s="1"/>
    </row>
    <row r="30" ht="15.75" customHeight="1">
      <c r="A30" s="17">
        <v>2.0</v>
      </c>
      <c r="B30" s="18" t="s">
        <v>12</v>
      </c>
      <c r="C30" s="38">
        <v>0.0</v>
      </c>
      <c r="D30" s="38">
        <v>0.0</v>
      </c>
      <c r="E30" s="38">
        <v>0.0</v>
      </c>
      <c r="F30" s="68">
        <v>0.0</v>
      </c>
      <c r="G30" s="68">
        <v>0.0</v>
      </c>
      <c r="H30" s="68">
        <v>0.0</v>
      </c>
      <c r="I30" s="68">
        <v>0.0</v>
      </c>
      <c r="J30" s="68">
        <v>0.0</v>
      </c>
      <c r="K30" s="69">
        <v>0.0</v>
      </c>
      <c r="L30" s="69">
        <v>0.0</v>
      </c>
      <c r="M30" s="68">
        <v>8.0</v>
      </c>
      <c r="N30" s="68">
        <v>10.0</v>
      </c>
      <c r="O30" s="69">
        <v>4.0</v>
      </c>
      <c r="P30" s="69">
        <v>5.0</v>
      </c>
      <c r="Q30" s="23">
        <v>18.0</v>
      </c>
      <c r="R30" s="27"/>
      <c r="S30" s="1"/>
    </row>
    <row r="31" ht="15.75" customHeight="1">
      <c r="A31" s="17">
        <v>3.0</v>
      </c>
      <c r="B31" s="18" t="s">
        <v>13</v>
      </c>
      <c r="C31" s="38">
        <v>0.0</v>
      </c>
      <c r="D31" s="38">
        <v>0.0</v>
      </c>
      <c r="E31" s="38">
        <v>0.0</v>
      </c>
      <c r="F31" s="68">
        <v>26.0</v>
      </c>
      <c r="G31" s="68">
        <v>23.0</v>
      </c>
      <c r="H31" s="68">
        <v>16.0</v>
      </c>
      <c r="I31" s="68">
        <v>8.0</v>
      </c>
      <c r="J31" s="68">
        <v>23.0</v>
      </c>
      <c r="K31" s="69">
        <v>4.0</v>
      </c>
      <c r="L31" s="69">
        <v>13.0</v>
      </c>
      <c r="M31" s="68">
        <v>11.0</v>
      </c>
      <c r="N31" s="68">
        <v>15.0</v>
      </c>
      <c r="O31" s="69">
        <v>2.0</v>
      </c>
      <c r="P31" s="69">
        <v>3.0</v>
      </c>
      <c r="Q31" s="23">
        <v>122.0</v>
      </c>
      <c r="R31" s="27"/>
      <c r="S31" s="1"/>
    </row>
    <row r="32" ht="15.75" customHeight="1">
      <c r="A32" s="17">
        <v>4.0</v>
      </c>
      <c r="B32" s="18" t="s">
        <v>14</v>
      </c>
      <c r="C32" s="38">
        <v>0.0</v>
      </c>
      <c r="D32" s="38">
        <v>0.0</v>
      </c>
      <c r="E32" s="38">
        <v>0.0</v>
      </c>
      <c r="F32" s="68">
        <v>39.0</v>
      </c>
      <c r="G32" s="68">
        <v>48.0</v>
      </c>
      <c r="H32" s="68">
        <v>15.0</v>
      </c>
      <c r="I32" s="68">
        <v>10.0</v>
      </c>
      <c r="J32" s="68">
        <v>23.0</v>
      </c>
      <c r="K32" s="69">
        <v>6.0</v>
      </c>
      <c r="L32" s="69">
        <v>8.0</v>
      </c>
      <c r="M32" s="68">
        <v>10.0</v>
      </c>
      <c r="N32" s="68">
        <v>15.0</v>
      </c>
      <c r="O32" s="69">
        <v>2.0</v>
      </c>
      <c r="P32" s="69">
        <v>3.0</v>
      </c>
      <c r="Q32" s="23">
        <v>160.0</v>
      </c>
      <c r="R32" s="27"/>
      <c r="S32" s="1"/>
    </row>
    <row r="33" ht="15.75" customHeight="1">
      <c r="A33" s="17">
        <v>5.0</v>
      </c>
      <c r="B33" s="18" t="s">
        <v>15</v>
      </c>
      <c r="C33" s="38">
        <v>0.0</v>
      </c>
      <c r="D33" s="38">
        <v>0.0</v>
      </c>
      <c r="E33" s="38">
        <v>0.0</v>
      </c>
      <c r="F33" s="68">
        <v>0.0</v>
      </c>
      <c r="G33" s="68">
        <v>0.0</v>
      </c>
      <c r="H33" s="68">
        <v>12.0</v>
      </c>
      <c r="I33" s="68">
        <v>7.0</v>
      </c>
      <c r="J33" s="68">
        <v>15.0</v>
      </c>
      <c r="K33" s="69">
        <v>3.0</v>
      </c>
      <c r="L33" s="69">
        <v>3.0</v>
      </c>
      <c r="M33" s="68">
        <v>9.0</v>
      </c>
      <c r="N33" s="68">
        <v>12.0</v>
      </c>
      <c r="O33" s="69">
        <v>3.0</v>
      </c>
      <c r="P33" s="69">
        <v>3.0</v>
      </c>
      <c r="Q33" s="23">
        <v>55.0</v>
      </c>
      <c r="R33" s="27"/>
      <c r="S33" s="1"/>
    </row>
    <row r="34" ht="15.75" customHeight="1">
      <c r="A34" s="17">
        <v>6.0</v>
      </c>
      <c r="B34" s="18" t="s">
        <v>16</v>
      </c>
      <c r="C34" s="38">
        <v>0.0</v>
      </c>
      <c r="D34" s="38">
        <v>0.0</v>
      </c>
      <c r="E34" s="38">
        <v>0.0</v>
      </c>
      <c r="F34" s="68">
        <v>0.0</v>
      </c>
      <c r="G34" s="68">
        <v>0.0</v>
      </c>
      <c r="H34" s="68">
        <v>0.0</v>
      </c>
      <c r="I34" s="68">
        <v>0.0</v>
      </c>
      <c r="J34" s="68">
        <v>0.0</v>
      </c>
      <c r="K34" s="69">
        <v>0.0</v>
      </c>
      <c r="L34" s="69">
        <v>0.0</v>
      </c>
      <c r="M34" s="68">
        <v>0.0</v>
      </c>
      <c r="N34" s="68">
        <v>0.0</v>
      </c>
      <c r="O34" s="69">
        <v>0.0</v>
      </c>
      <c r="P34" s="69">
        <v>0.0</v>
      </c>
      <c r="Q34" s="23">
        <v>0.0</v>
      </c>
      <c r="R34" s="27"/>
      <c r="S34" s="1"/>
    </row>
    <row r="35" ht="15.75" customHeight="1">
      <c r="A35" s="17">
        <v>7.0</v>
      </c>
      <c r="B35" s="18" t="s">
        <v>17</v>
      </c>
      <c r="C35" s="38">
        <v>0.0</v>
      </c>
      <c r="D35" s="38">
        <v>0.0</v>
      </c>
      <c r="E35" s="38">
        <v>0.0</v>
      </c>
      <c r="F35" s="68">
        <v>39.0</v>
      </c>
      <c r="G35" s="68">
        <v>15.0</v>
      </c>
      <c r="H35" s="68">
        <v>20.0</v>
      </c>
      <c r="I35" s="68">
        <v>17.0</v>
      </c>
      <c r="J35" s="68">
        <v>18.0</v>
      </c>
      <c r="K35" s="69">
        <v>7.0</v>
      </c>
      <c r="L35" s="69">
        <v>13.0</v>
      </c>
      <c r="M35" s="68">
        <v>22.0</v>
      </c>
      <c r="N35" s="68">
        <v>15.0</v>
      </c>
      <c r="O35" s="69">
        <v>1.0</v>
      </c>
      <c r="P35" s="69">
        <v>7.0</v>
      </c>
      <c r="Q35" s="23">
        <v>146.0</v>
      </c>
      <c r="R35" s="27"/>
      <c r="S35" s="1"/>
    </row>
    <row r="36" ht="15.75" customHeight="1">
      <c r="A36" s="17">
        <v>8.0</v>
      </c>
      <c r="B36" s="18" t="s">
        <v>18</v>
      </c>
      <c r="C36" s="38">
        <v>0.0</v>
      </c>
      <c r="D36" s="38">
        <v>0.0</v>
      </c>
      <c r="E36" s="38">
        <v>0.0</v>
      </c>
      <c r="F36" s="68">
        <v>0.0</v>
      </c>
      <c r="G36" s="68">
        <v>0.0</v>
      </c>
      <c r="H36" s="68">
        <v>0.0</v>
      </c>
      <c r="I36" s="68">
        <v>0.0</v>
      </c>
      <c r="J36" s="68">
        <v>0.0</v>
      </c>
      <c r="K36" s="69">
        <v>0.0</v>
      </c>
      <c r="L36" s="69">
        <v>0.0</v>
      </c>
      <c r="M36" s="68">
        <v>0.0</v>
      </c>
      <c r="N36" s="68">
        <v>0.0</v>
      </c>
      <c r="O36" s="69">
        <v>0.0</v>
      </c>
      <c r="P36" s="69">
        <v>0.0</v>
      </c>
      <c r="Q36" s="23">
        <v>0.0</v>
      </c>
      <c r="R36" s="27"/>
      <c r="S36" s="1"/>
    </row>
    <row r="37" ht="15.75" customHeight="1">
      <c r="A37" s="17">
        <v>9.0</v>
      </c>
      <c r="B37" s="18" t="s">
        <v>19</v>
      </c>
      <c r="C37" s="38">
        <v>0.0</v>
      </c>
      <c r="D37" s="38">
        <v>0.0</v>
      </c>
      <c r="E37" s="38">
        <v>0.0</v>
      </c>
      <c r="F37" s="68">
        <v>13.0</v>
      </c>
      <c r="G37" s="68">
        <v>17.0</v>
      </c>
      <c r="H37" s="68">
        <v>12.0</v>
      </c>
      <c r="I37" s="68">
        <v>8.0</v>
      </c>
      <c r="J37" s="68">
        <v>23.0</v>
      </c>
      <c r="K37" s="69">
        <v>6.0</v>
      </c>
      <c r="L37" s="69">
        <v>10.0</v>
      </c>
      <c r="M37" s="68">
        <v>10.0</v>
      </c>
      <c r="N37" s="68">
        <v>15.0</v>
      </c>
      <c r="O37" s="69">
        <v>3.0</v>
      </c>
      <c r="P37" s="69">
        <v>3.0</v>
      </c>
      <c r="Q37" s="23">
        <v>98.0</v>
      </c>
      <c r="R37" s="27"/>
      <c r="S37" s="1"/>
    </row>
    <row r="38" ht="15.75" customHeight="1">
      <c r="A38" s="17">
        <v>10.0</v>
      </c>
      <c r="B38" s="18" t="s">
        <v>20</v>
      </c>
      <c r="C38" s="69">
        <v>22.0</v>
      </c>
      <c r="D38" s="69">
        <v>3.0</v>
      </c>
      <c r="E38" s="69">
        <v>3.0</v>
      </c>
      <c r="F38" s="68">
        <v>39.0</v>
      </c>
      <c r="G38" s="68">
        <v>48.0</v>
      </c>
      <c r="H38" s="68">
        <v>15.0</v>
      </c>
      <c r="I38" s="68">
        <v>20.0</v>
      </c>
      <c r="J38" s="68">
        <v>23.0</v>
      </c>
      <c r="K38" s="69">
        <v>7.0</v>
      </c>
      <c r="L38" s="69">
        <v>8.0</v>
      </c>
      <c r="M38" s="68">
        <v>22.0</v>
      </c>
      <c r="N38" s="68">
        <v>15.0</v>
      </c>
      <c r="O38" s="69">
        <v>5.0</v>
      </c>
      <c r="P38" s="69">
        <v>3.0</v>
      </c>
      <c r="Q38" s="23">
        <v>204.0</v>
      </c>
      <c r="R38" s="27"/>
      <c r="S38" s="1"/>
    </row>
    <row r="39" ht="15.75" customHeight="1">
      <c r="A39" s="17">
        <v>11.0</v>
      </c>
      <c r="B39" s="18" t="s">
        <v>21</v>
      </c>
      <c r="C39" s="38">
        <v>0.0</v>
      </c>
      <c r="D39" s="38">
        <v>0.0</v>
      </c>
      <c r="E39" s="38">
        <v>0.0</v>
      </c>
      <c r="F39" s="68">
        <v>0.0</v>
      </c>
      <c r="G39" s="68">
        <v>0.0</v>
      </c>
      <c r="H39" s="68">
        <v>0.0</v>
      </c>
      <c r="I39" s="68">
        <v>0.0</v>
      </c>
      <c r="J39" s="68">
        <v>0.0</v>
      </c>
      <c r="K39" s="69">
        <v>0.0</v>
      </c>
      <c r="L39" s="69">
        <v>0.0</v>
      </c>
      <c r="M39" s="68">
        <v>0.0</v>
      </c>
      <c r="N39" s="68">
        <v>0.0</v>
      </c>
      <c r="O39" s="69">
        <v>0.0</v>
      </c>
      <c r="P39" s="69">
        <v>0.0</v>
      </c>
      <c r="Q39" s="23">
        <v>0.0</v>
      </c>
      <c r="R39" s="27"/>
      <c r="S39" s="1"/>
    </row>
    <row r="40" ht="15.75" customHeight="1">
      <c r="A40" s="17">
        <v>12.0</v>
      </c>
      <c r="B40" s="18" t="s">
        <v>22</v>
      </c>
      <c r="C40" s="38">
        <v>0.0</v>
      </c>
      <c r="D40" s="38">
        <v>0.0</v>
      </c>
      <c r="E40" s="38">
        <v>0.0</v>
      </c>
      <c r="F40" s="68">
        <v>17.0</v>
      </c>
      <c r="G40" s="68">
        <v>15.0</v>
      </c>
      <c r="H40" s="68">
        <v>22.0</v>
      </c>
      <c r="I40" s="68">
        <v>24.0</v>
      </c>
      <c r="J40" s="68">
        <v>23.0</v>
      </c>
      <c r="K40" s="69">
        <v>7.0</v>
      </c>
      <c r="L40" s="69">
        <v>11.0</v>
      </c>
      <c r="M40" s="68">
        <v>22.0</v>
      </c>
      <c r="N40" s="68">
        <v>15.0</v>
      </c>
      <c r="O40" s="69">
        <v>5.0</v>
      </c>
      <c r="P40" s="69">
        <v>2.0</v>
      </c>
      <c r="Q40" s="23">
        <v>138.0</v>
      </c>
      <c r="R40" s="27"/>
      <c r="S40" s="1"/>
    </row>
    <row r="41" ht="15.75" customHeight="1">
      <c r="A41" s="17">
        <v>13.0</v>
      </c>
      <c r="B41" s="18" t="s">
        <v>23</v>
      </c>
      <c r="C41" s="38">
        <v>0.0</v>
      </c>
      <c r="D41" s="38">
        <v>0.0</v>
      </c>
      <c r="E41" s="38">
        <v>0.0</v>
      </c>
      <c r="F41" s="68">
        <v>16.0</v>
      </c>
      <c r="G41" s="68">
        <v>22.0</v>
      </c>
      <c r="H41" s="68">
        <v>15.0</v>
      </c>
      <c r="I41" s="68">
        <v>8.0</v>
      </c>
      <c r="J41" s="68">
        <v>23.0</v>
      </c>
      <c r="K41" s="69">
        <v>2.0</v>
      </c>
      <c r="L41" s="69">
        <v>11.0</v>
      </c>
      <c r="M41" s="68">
        <v>22.0</v>
      </c>
      <c r="N41" s="68">
        <v>15.0</v>
      </c>
      <c r="O41" s="69">
        <v>8.0</v>
      </c>
      <c r="P41" s="69">
        <v>3.0</v>
      </c>
      <c r="Q41" s="23">
        <v>121.0</v>
      </c>
      <c r="R41" s="27"/>
      <c r="S41" s="1"/>
    </row>
    <row r="42" ht="15.75" customHeight="1">
      <c r="A42" s="17">
        <v>14.0</v>
      </c>
      <c r="B42" s="18" t="s">
        <v>24</v>
      </c>
      <c r="C42" s="38">
        <v>0.0</v>
      </c>
      <c r="D42" s="38">
        <v>0.0</v>
      </c>
      <c r="E42" s="38">
        <v>0.0</v>
      </c>
      <c r="F42" s="68">
        <v>0.0</v>
      </c>
      <c r="G42" s="68">
        <v>0.0</v>
      </c>
      <c r="H42" s="68">
        <v>0.0</v>
      </c>
      <c r="I42" s="68">
        <v>0.0</v>
      </c>
      <c r="J42" s="68">
        <v>0.0</v>
      </c>
      <c r="K42" s="69">
        <v>0.0</v>
      </c>
      <c r="L42" s="69">
        <v>0.0</v>
      </c>
      <c r="M42" s="68">
        <v>0.0</v>
      </c>
      <c r="N42" s="68">
        <v>2.0</v>
      </c>
      <c r="O42" s="69">
        <v>0.0</v>
      </c>
      <c r="P42" s="69">
        <v>2.0</v>
      </c>
      <c r="Q42" s="23">
        <v>2.0</v>
      </c>
      <c r="R42" s="27"/>
      <c r="S42" s="1"/>
    </row>
    <row r="43" ht="15.75" customHeight="1">
      <c r="A43" s="17">
        <v>15.0</v>
      </c>
      <c r="B43" s="18" t="s">
        <v>25</v>
      </c>
      <c r="C43" s="69">
        <v>20.0</v>
      </c>
      <c r="D43" s="69">
        <v>12.0</v>
      </c>
      <c r="E43" s="69">
        <v>2.0</v>
      </c>
      <c r="F43" s="68">
        <v>26.0</v>
      </c>
      <c r="G43" s="68">
        <v>21.0</v>
      </c>
      <c r="H43" s="68">
        <v>16.0</v>
      </c>
      <c r="I43" s="68">
        <v>12.0</v>
      </c>
      <c r="J43" s="68">
        <v>17.0</v>
      </c>
      <c r="K43" s="69">
        <v>8.0</v>
      </c>
      <c r="L43" s="69">
        <v>13.0</v>
      </c>
      <c r="M43" s="68">
        <v>10.0</v>
      </c>
      <c r="N43" s="68">
        <v>11.0</v>
      </c>
      <c r="O43" s="69">
        <v>7.0</v>
      </c>
      <c r="P43" s="69">
        <v>3.0</v>
      </c>
      <c r="Q43" s="23">
        <v>133.0</v>
      </c>
      <c r="R43" s="27"/>
      <c r="S43" s="1"/>
    </row>
    <row r="44" ht="15.75" customHeight="1">
      <c r="A44" s="17">
        <v>16.0</v>
      </c>
      <c r="B44" s="18" t="s">
        <v>26</v>
      </c>
      <c r="C44" s="38">
        <v>0.0</v>
      </c>
      <c r="D44" s="38">
        <v>0.0</v>
      </c>
      <c r="E44" s="38">
        <v>0.0</v>
      </c>
      <c r="F44" s="68">
        <v>24.0</v>
      </c>
      <c r="G44" s="68">
        <v>23.0</v>
      </c>
      <c r="H44" s="68">
        <v>34.0</v>
      </c>
      <c r="I44" s="68">
        <v>24.0</v>
      </c>
      <c r="J44" s="68">
        <v>0.0</v>
      </c>
      <c r="K44" s="69">
        <v>11.0</v>
      </c>
      <c r="L44" s="69">
        <v>11.0</v>
      </c>
      <c r="M44" s="68">
        <v>0.0</v>
      </c>
      <c r="N44" s="68">
        <v>0.0</v>
      </c>
      <c r="O44" s="69">
        <v>0.0</v>
      </c>
      <c r="P44" s="69">
        <v>0.0</v>
      </c>
      <c r="Q44" s="23">
        <v>105.0</v>
      </c>
      <c r="R44" s="27"/>
      <c r="S44" s="1"/>
    </row>
    <row r="45" ht="15.75" customHeight="1">
      <c r="A45" s="17">
        <v>17.0</v>
      </c>
      <c r="B45" s="18" t="s">
        <v>27</v>
      </c>
      <c r="C45" s="38">
        <v>0.0</v>
      </c>
      <c r="D45" s="38">
        <v>0.0</v>
      </c>
      <c r="E45" s="38">
        <v>0.0</v>
      </c>
      <c r="F45" s="68">
        <v>0.0</v>
      </c>
      <c r="G45" s="68">
        <v>0.0</v>
      </c>
      <c r="H45" s="68">
        <v>11.0</v>
      </c>
      <c r="I45" s="68">
        <v>5.0</v>
      </c>
      <c r="J45" s="68">
        <v>15.0</v>
      </c>
      <c r="K45" s="69">
        <v>5.0</v>
      </c>
      <c r="L45" s="69">
        <v>6.0</v>
      </c>
      <c r="M45" s="68">
        <v>6.0</v>
      </c>
      <c r="N45" s="68">
        <v>11.0</v>
      </c>
      <c r="O45" s="69">
        <v>2.0</v>
      </c>
      <c r="P45" s="69">
        <v>1.0</v>
      </c>
      <c r="Q45" s="23">
        <v>48.0</v>
      </c>
      <c r="R45" s="27"/>
      <c r="S45" s="1"/>
    </row>
    <row r="46" ht="15.75" customHeight="1">
      <c r="A46" s="17">
        <v>18.0</v>
      </c>
      <c r="B46" s="18" t="s">
        <v>28</v>
      </c>
      <c r="C46" s="38">
        <v>0.0</v>
      </c>
      <c r="D46" s="38">
        <v>0.0</v>
      </c>
      <c r="E46" s="38">
        <v>0.0</v>
      </c>
      <c r="F46" s="68">
        <v>39.0</v>
      </c>
      <c r="G46" s="68">
        <v>26.0</v>
      </c>
      <c r="H46" s="68">
        <v>34.0</v>
      </c>
      <c r="I46" s="68">
        <v>24.0</v>
      </c>
      <c r="J46" s="68">
        <v>23.0</v>
      </c>
      <c r="K46" s="69">
        <v>2.0</v>
      </c>
      <c r="L46" s="69">
        <v>8.0</v>
      </c>
      <c r="M46" s="68">
        <v>22.0</v>
      </c>
      <c r="N46" s="68">
        <v>15.0</v>
      </c>
      <c r="O46" s="69">
        <v>5.0</v>
      </c>
      <c r="P46" s="69">
        <v>0.0</v>
      </c>
      <c r="Q46" s="23">
        <v>183.0</v>
      </c>
      <c r="R46" s="27"/>
      <c r="S46" s="1"/>
    </row>
    <row r="47" ht="15.75" customHeight="1">
      <c r="A47" s="17">
        <v>19.0</v>
      </c>
      <c r="B47" s="18" t="s">
        <v>29</v>
      </c>
      <c r="C47" s="38">
        <v>0.0</v>
      </c>
      <c r="D47" s="38">
        <v>0.0</v>
      </c>
      <c r="E47" s="38">
        <v>0.0</v>
      </c>
      <c r="F47" s="68">
        <v>0.0</v>
      </c>
      <c r="G47" s="68">
        <v>0.0</v>
      </c>
      <c r="H47" s="68">
        <v>0.0</v>
      </c>
      <c r="I47" s="68">
        <v>0.0</v>
      </c>
      <c r="J47" s="68">
        <v>0.0</v>
      </c>
      <c r="K47" s="69">
        <v>0.0</v>
      </c>
      <c r="L47" s="69">
        <v>0.0</v>
      </c>
      <c r="M47" s="68">
        <v>0.0</v>
      </c>
      <c r="N47" s="68">
        <v>0.0</v>
      </c>
      <c r="O47" s="69">
        <v>0.0</v>
      </c>
      <c r="P47" s="69">
        <v>0.0</v>
      </c>
      <c r="Q47" s="23">
        <v>0.0</v>
      </c>
      <c r="R47" s="27"/>
      <c r="S47" s="1"/>
    </row>
    <row r="48" ht="15.75" customHeight="1">
      <c r="A48" s="17">
        <v>20.0</v>
      </c>
      <c r="B48" s="18" t="s">
        <v>30</v>
      </c>
      <c r="C48" s="38">
        <v>0.0</v>
      </c>
      <c r="D48" s="38">
        <v>0.0</v>
      </c>
      <c r="E48" s="38">
        <v>0.0</v>
      </c>
      <c r="F48" s="68">
        <v>0.0</v>
      </c>
      <c r="G48" s="68">
        <v>0.0</v>
      </c>
      <c r="H48" s="68">
        <v>0.0</v>
      </c>
      <c r="I48" s="68">
        <v>5.0</v>
      </c>
      <c r="J48" s="68">
        <v>12.0</v>
      </c>
      <c r="K48" s="69">
        <v>2.0</v>
      </c>
      <c r="L48" s="69">
        <v>4.0</v>
      </c>
      <c r="M48" s="68">
        <v>7.0</v>
      </c>
      <c r="N48" s="68">
        <v>11.0</v>
      </c>
      <c r="O48" s="69">
        <v>3.0</v>
      </c>
      <c r="P48" s="69">
        <v>0.0</v>
      </c>
      <c r="Q48" s="23">
        <v>35.0</v>
      </c>
      <c r="R48" s="27"/>
      <c r="S48" s="1"/>
    </row>
    <row r="49" ht="15.75" customHeight="1">
      <c r="A49" s="17">
        <v>21.0</v>
      </c>
      <c r="B49" s="18" t="s">
        <v>31</v>
      </c>
      <c r="C49" s="38">
        <v>0.0</v>
      </c>
      <c r="D49" s="38">
        <v>0.0</v>
      </c>
      <c r="E49" s="38">
        <v>0.0</v>
      </c>
      <c r="F49" s="68">
        <v>0.0</v>
      </c>
      <c r="G49" s="68">
        <v>0.0</v>
      </c>
      <c r="H49" s="68">
        <v>0.0</v>
      </c>
      <c r="I49" s="68">
        <v>0.0</v>
      </c>
      <c r="J49" s="68">
        <v>0.0</v>
      </c>
      <c r="K49" s="69">
        <v>0.0</v>
      </c>
      <c r="L49" s="69">
        <v>0.0</v>
      </c>
      <c r="M49" s="68">
        <v>0.0</v>
      </c>
      <c r="N49" s="68">
        <v>0.0</v>
      </c>
      <c r="O49" s="69">
        <v>0.0</v>
      </c>
      <c r="P49" s="69">
        <v>0.0</v>
      </c>
      <c r="Q49" s="23">
        <v>0.0</v>
      </c>
      <c r="R49" s="27"/>
      <c r="S49" s="1"/>
    </row>
    <row r="50" ht="15.75" customHeight="1">
      <c r="A50" s="17">
        <v>22.0</v>
      </c>
      <c r="B50" s="18" t="s">
        <v>32</v>
      </c>
      <c r="C50" s="38">
        <v>0.0</v>
      </c>
      <c r="D50" s="38">
        <v>0.0</v>
      </c>
      <c r="E50" s="38">
        <v>0.0</v>
      </c>
      <c r="F50" s="68">
        <v>0.0</v>
      </c>
      <c r="G50" s="68">
        <v>0.0</v>
      </c>
      <c r="H50" s="68">
        <v>0.0</v>
      </c>
      <c r="I50" s="68">
        <v>0.0</v>
      </c>
      <c r="J50" s="68">
        <v>0.0</v>
      </c>
      <c r="K50" s="69">
        <v>0.0</v>
      </c>
      <c r="L50" s="69">
        <v>0.0</v>
      </c>
      <c r="M50" s="68">
        <v>1.0</v>
      </c>
      <c r="N50" s="68">
        <v>4.0</v>
      </c>
      <c r="O50" s="69">
        <v>1.0</v>
      </c>
      <c r="P50" s="69">
        <v>2.0</v>
      </c>
      <c r="Q50" s="23">
        <v>5.0</v>
      </c>
      <c r="R50" s="28"/>
      <c r="S50" s="1"/>
    </row>
    <row r="51" ht="15.75" customHeight="1">
      <c r="A51" s="1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51"/>
      <c r="S51" s="1"/>
    </row>
    <row r="52" ht="15.75" customHeight="1">
      <c r="A52" s="52">
        <v>23.0</v>
      </c>
      <c r="B52" s="53" t="s">
        <v>44</v>
      </c>
      <c r="C52" s="20"/>
      <c r="D52" s="20"/>
      <c r="E52" s="20"/>
      <c r="F52" s="70">
        <v>0.0</v>
      </c>
      <c r="G52" s="70">
        <v>0.0</v>
      </c>
      <c r="H52" s="70">
        <v>0.0</v>
      </c>
      <c r="I52" s="70">
        <v>0.0</v>
      </c>
      <c r="J52" s="70">
        <v>0.0</v>
      </c>
      <c r="K52" s="55"/>
      <c r="L52" s="55"/>
      <c r="M52" s="70">
        <v>0.0</v>
      </c>
      <c r="N52" s="70">
        <v>0.0</v>
      </c>
      <c r="O52" s="55"/>
      <c r="P52" s="55"/>
      <c r="Q52" s="56">
        <v>0.0</v>
      </c>
      <c r="R52" s="71" t="s">
        <v>45</v>
      </c>
      <c r="S52" s="1"/>
    </row>
    <row r="53" ht="15.75" customHeight="1">
      <c r="A53" s="52">
        <v>24.0</v>
      </c>
      <c r="B53" s="53" t="s">
        <v>46</v>
      </c>
      <c r="C53" s="20"/>
      <c r="D53" s="20"/>
      <c r="E53" s="20"/>
      <c r="F53" s="70">
        <v>0.0</v>
      </c>
      <c r="G53" s="70">
        <v>0.0</v>
      </c>
      <c r="H53" s="70">
        <v>0.0</v>
      </c>
      <c r="I53" s="70">
        <v>0.0</v>
      </c>
      <c r="J53" s="70">
        <v>0.0</v>
      </c>
      <c r="K53" s="55"/>
      <c r="L53" s="55"/>
      <c r="M53" s="70">
        <v>0.0</v>
      </c>
      <c r="N53" s="70">
        <v>0.0</v>
      </c>
      <c r="O53" s="55"/>
      <c r="P53" s="55"/>
      <c r="Q53" s="56">
        <v>0.0</v>
      </c>
      <c r="R53" s="27"/>
      <c r="S53" s="1"/>
    </row>
    <row r="54" ht="15.75" customHeight="1">
      <c r="A54" s="52">
        <v>25.0</v>
      </c>
      <c r="B54" s="53" t="s">
        <v>47</v>
      </c>
      <c r="C54" s="20"/>
      <c r="D54" s="20"/>
      <c r="E54" s="20"/>
      <c r="F54" s="70">
        <v>0.0</v>
      </c>
      <c r="G54" s="70">
        <v>0.0</v>
      </c>
      <c r="H54" s="70">
        <v>0.0</v>
      </c>
      <c r="I54" s="70">
        <v>0.0</v>
      </c>
      <c r="J54" s="70">
        <v>0.0</v>
      </c>
      <c r="K54" s="55"/>
      <c r="L54" s="55"/>
      <c r="M54" s="70">
        <v>0.0</v>
      </c>
      <c r="N54" s="70">
        <v>0.0</v>
      </c>
      <c r="O54" s="55"/>
      <c r="P54" s="55"/>
      <c r="Q54" s="56">
        <v>0.0</v>
      </c>
      <c r="R54" s="27"/>
      <c r="S54" s="1"/>
    </row>
    <row r="55" ht="15.75" customHeight="1">
      <c r="A55" s="52">
        <v>26.0</v>
      </c>
      <c r="B55" s="53" t="s">
        <v>48</v>
      </c>
      <c r="C55" s="20"/>
      <c r="D55" s="20"/>
      <c r="E55" s="20"/>
      <c r="F55" s="70">
        <v>5.0</v>
      </c>
      <c r="G55" s="70">
        <v>2.0</v>
      </c>
      <c r="H55" s="70">
        <v>1.0</v>
      </c>
      <c r="I55" s="70">
        <v>2.0</v>
      </c>
      <c r="J55" s="70">
        <v>0.0</v>
      </c>
      <c r="K55" s="55"/>
      <c r="L55" s="55"/>
      <c r="M55" s="70">
        <v>2.0</v>
      </c>
      <c r="N55" s="70">
        <v>3.0</v>
      </c>
      <c r="O55" s="55"/>
      <c r="P55" s="55"/>
      <c r="Q55" s="56">
        <v>15.0</v>
      </c>
      <c r="R55" s="27"/>
      <c r="S55" s="1"/>
    </row>
    <row r="56" ht="15.75" customHeight="1">
      <c r="A56" s="52">
        <v>27.0</v>
      </c>
      <c r="B56" s="53" t="s">
        <v>49</v>
      </c>
      <c r="C56" s="20"/>
      <c r="D56" s="20"/>
      <c r="E56" s="20"/>
      <c r="F56" s="70">
        <v>0.0</v>
      </c>
      <c r="G56" s="70">
        <v>0.0</v>
      </c>
      <c r="H56" s="70">
        <v>0.0</v>
      </c>
      <c r="I56" s="70">
        <v>0.0</v>
      </c>
      <c r="J56" s="70">
        <v>0.0</v>
      </c>
      <c r="K56" s="55"/>
      <c r="L56" s="55"/>
      <c r="M56" s="70">
        <v>0.0</v>
      </c>
      <c r="N56" s="70">
        <v>0.0</v>
      </c>
      <c r="O56" s="55"/>
      <c r="P56" s="55"/>
      <c r="Q56" s="56">
        <v>0.0</v>
      </c>
      <c r="R56" s="27"/>
      <c r="S56" s="1"/>
    </row>
    <row r="57" ht="15.75" customHeight="1">
      <c r="A57" s="52">
        <v>28.0</v>
      </c>
      <c r="B57" s="53" t="s">
        <v>50</v>
      </c>
      <c r="C57" s="20"/>
      <c r="D57" s="20"/>
      <c r="E57" s="20"/>
      <c r="F57" s="70">
        <v>0.0</v>
      </c>
      <c r="G57" s="70">
        <v>0.0</v>
      </c>
      <c r="H57" s="70">
        <v>0.0</v>
      </c>
      <c r="I57" s="70">
        <v>0.0</v>
      </c>
      <c r="J57" s="70">
        <v>0.0</v>
      </c>
      <c r="K57" s="55"/>
      <c r="L57" s="55"/>
      <c r="M57" s="70">
        <v>0.0</v>
      </c>
      <c r="N57" s="70">
        <v>0.0</v>
      </c>
      <c r="O57" s="55"/>
      <c r="P57" s="55"/>
      <c r="Q57" s="56">
        <v>0.0</v>
      </c>
      <c r="R57" s="27"/>
      <c r="S57" s="1"/>
    </row>
    <row r="58" ht="15.75" customHeight="1">
      <c r="A58" s="52">
        <v>29.0</v>
      </c>
      <c r="B58" s="53" t="s">
        <v>51</v>
      </c>
      <c r="C58" s="20"/>
      <c r="D58" s="20"/>
      <c r="E58" s="20"/>
      <c r="F58" s="70">
        <v>4.0</v>
      </c>
      <c r="G58" s="70">
        <v>10.0</v>
      </c>
      <c r="H58" s="70">
        <v>6.0</v>
      </c>
      <c r="I58" s="70">
        <v>3.0</v>
      </c>
      <c r="J58" s="70">
        <v>8.0</v>
      </c>
      <c r="K58" s="55"/>
      <c r="L58" s="55"/>
      <c r="M58" s="70">
        <v>2.0</v>
      </c>
      <c r="N58" s="70">
        <v>6.0</v>
      </c>
      <c r="O58" s="55"/>
      <c r="P58" s="55"/>
      <c r="Q58" s="56">
        <v>39.0</v>
      </c>
      <c r="R58" s="27"/>
      <c r="S58" s="1"/>
    </row>
    <row r="59" ht="15.75" customHeight="1">
      <c r="A59" s="52">
        <v>30.0</v>
      </c>
      <c r="B59" s="53" t="s">
        <v>52</v>
      </c>
      <c r="C59" s="20"/>
      <c r="D59" s="20"/>
      <c r="E59" s="20"/>
      <c r="F59" s="70">
        <v>0.0</v>
      </c>
      <c r="G59" s="70">
        <v>0.0</v>
      </c>
      <c r="H59" s="70">
        <v>0.0</v>
      </c>
      <c r="I59" s="70">
        <v>0.0</v>
      </c>
      <c r="J59" s="70">
        <v>0.0</v>
      </c>
      <c r="K59" s="55"/>
      <c r="L59" s="55"/>
      <c r="M59" s="70">
        <v>0.0</v>
      </c>
      <c r="N59" s="70">
        <v>0.0</v>
      </c>
      <c r="O59" s="55"/>
      <c r="P59" s="55"/>
      <c r="Q59" s="56">
        <v>0.0</v>
      </c>
      <c r="R59" s="27"/>
      <c r="S59" s="1"/>
    </row>
    <row r="60" ht="15.75" customHeight="1">
      <c r="A60" s="52">
        <v>31.0</v>
      </c>
      <c r="B60" s="53" t="s">
        <v>53</v>
      </c>
      <c r="C60" s="20"/>
      <c r="D60" s="20"/>
      <c r="E60" s="20"/>
      <c r="F60" s="70">
        <v>0.0</v>
      </c>
      <c r="G60" s="70">
        <v>0.0</v>
      </c>
      <c r="H60" s="70">
        <v>0.0</v>
      </c>
      <c r="I60" s="70">
        <v>0.0</v>
      </c>
      <c r="J60" s="70">
        <v>0.0</v>
      </c>
      <c r="K60" s="55"/>
      <c r="L60" s="55"/>
      <c r="M60" s="70">
        <v>0.0</v>
      </c>
      <c r="N60" s="70">
        <v>0.0</v>
      </c>
      <c r="O60" s="55"/>
      <c r="P60" s="55"/>
      <c r="Q60" s="56">
        <v>0.0</v>
      </c>
      <c r="R60" s="27"/>
      <c r="S60" s="1"/>
    </row>
    <row r="61" ht="15.75" customHeight="1">
      <c r="A61" s="52">
        <v>32.0</v>
      </c>
      <c r="B61" s="53" t="s">
        <v>54</v>
      </c>
      <c r="C61" s="20"/>
      <c r="D61" s="20"/>
      <c r="E61" s="20"/>
      <c r="F61" s="70">
        <v>0.0</v>
      </c>
      <c r="G61" s="70">
        <v>0.0</v>
      </c>
      <c r="H61" s="70">
        <v>0.0</v>
      </c>
      <c r="I61" s="70">
        <v>0.0</v>
      </c>
      <c r="J61" s="70">
        <v>0.0</v>
      </c>
      <c r="K61" s="55"/>
      <c r="L61" s="55"/>
      <c r="M61" s="70">
        <v>0.0</v>
      </c>
      <c r="N61" s="70">
        <v>0.0</v>
      </c>
      <c r="O61" s="55"/>
      <c r="P61" s="55"/>
      <c r="Q61" s="56">
        <v>0.0</v>
      </c>
      <c r="R61" s="27"/>
      <c r="S61" s="1"/>
    </row>
    <row r="62" ht="15.75" customHeight="1">
      <c r="A62" s="52">
        <v>33.0</v>
      </c>
      <c r="B62" s="53" t="s">
        <v>55</v>
      </c>
      <c r="C62" s="20"/>
      <c r="D62" s="20"/>
      <c r="E62" s="20"/>
      <c r="F62" s="70">
        <v>0.0</v>
      </c>
      <c r="G62" s="70">
        <v>0.0</v>
      </c>
      <c r="H62" s="70">
        <v>0.0</v>
      </c>
      <c r="I62" s="70">
        <v>0.0</v>
      </c>
      <c r="J62" s="70">
        <v>0.0</v>
      </c>
      <c r="K62" s="55"/>
      <c r="L62" s="55"/>
      <c r="M62" s="70">
        <v>0.0</v>
      </c>
      <c r="N62" s="70">
        <v>0.0</v>
      </c>
      <c r="O62" s="55"/>
      <c r="P62" s="55"/>
      <c r="Q62" s="56">
        <v>0.0</v>
      </c>
      <c r="R62" s="28"/>
      <c r="S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8">
        <v>1599.0</v>
      </c>
      <c r="R63" s="59" t="s">
        <v>56</v>
      </c>
      <c r="S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8">
        <v>54.0</v>
      </c>
      <c r="R64" s="59" t="s">
        <v>57</v>
      </c>
      <c r="S64" s="1"/>
    </row>
    <row r="65" ht="15.75" customHeight="1">
      <c r="A65" s="60"/>
      <c r="B65" s="61" t="s">
        <v>58</v>
      </c>
      <c r="C65" s="62" t="s">
        <v>59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72"/>
      <c r="P65" s="72"/>
      <c r="Q65" s="64" t="s">
        <v>60</v>
      </c>
      <c r="R65" s="60"/>
      <c r="S65" s="60"/>
    </row>
    <row r="66" ht="15.75" customHeight="1">
      <c r="A66" s="1"/>
      <c r="B66" s="65" t="s">
        <v>61</v>
      </c>
      <c r="C66" s="6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Q1"/>
    <mergeCell ref="F2:J2"/>
    <mergeCell ref="A5:Q5"/>
    <mergeCell ref="R6:R50"/>
    <mergeCell ref="A28:Q28"/>
    <mergeCell ref="A51:Q51"/>
    <mergeCell ref="R52:R62"/>
    <mergeCell ref="C65:N6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67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19"/>
      <c r="E6" s="19"/>
      <c r="F6" s="18"/>
      <c r="G6" s="18"/>
      <c r="H6" s="35">
        <v>6.0</v>
      </c>
      <c r="I6" s="35">
        <v>4.0</v>
      </c>
      <c r="J6" s="35">
        <v>3.0</v>
      </c>
      <c r="K6" s="36">
        <v>3.0</v>
      </c>
      <c r="L6" s="36">
        <v>8.0</v>
      </c>
      <c r="M6" s="35">
        <v>2.0</v>
      </c>
      <c r="N6" s="35">
        <v>4.0</v>
      </c>
      <c r="O6" s="36">
        <v>2.0</v>
      </c>
      <c r="P6" s="36">
        <v>3.0</v>
      </c>
      <c r="Q6" s="23">
        <v>19.0</v>
      </c>
      <c r="S6" s="1">
        <f t="shared" ref="S6:S14" si="1">SUM(F6:J6,M6:N6)</f>
        <v>19</v>
      </c>
    </row>
    <row r="7">
      <c r="A7" s="17">
        <v>2.0</v>
      </c>
      <c r="B7" s="18" t="s">
        <v>12</v>
      </c>
      <c r="C7" s="19"/>
      <c r="D7" s="19"/>
      <c r="E7" s="19"/>
      <c r="F7" s="18"/>
      <c r="G7" s="18"/>
      <c r="H7" s="18"/>
      <c r="I7" s="18"/>
      <c r="J7" s="18"/>
      <c r="K7" s="34"/>
      <c r="L7" s="34"/>
      <c r="M7" s="18"/>
      <c r="N7" s="18"/>
      <c r="O7" s="34"/>
      <c r="P7" s="34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19"/>
      <c r="E8" s="19"/>
      <c r="F8" s="35">
        <v>4.0</v>
      </c>
      <c r="G8" s="35">
        <v>3.0</v>
      </c>
      <c r="H8" s="35">
        <v>4.0</v>
      </c>
      <c r="I8" s="35">
        <v>4.0</v>
      </c>
      <c r="J8" s="35">
        <v>4.0</v>
      </c>
      <c r="K8" s="36">
        <v>5.0</v>
      </c>
      <c r="L8" s="36">
        <v>12.0</v>
      </c>
      <c r="M8" s="35">
        <v>2.0</v>
      </c>
      <c r="N8" s="35">
        <v>3.0</v>
      </c>
      <c r="O8" s="36">
        <v>2.0</v>
      </c>
      <c r="P8" s="36">
        <v>3.0</v>
      </c>
      <c r="Q8" s="23">
        <v>24.0</v>
      </c>
      <c r="S8" s="1">
        <f t="shared" si="1"/>
        <v>24</v>
      </c>
    </row>
    <row r="9">
      <c r="A9" s="17">
        <v>4.0</v>
      </c>
      <c r="B9" s="18" t="s">
        <v>14</v>
      </c>
      <c r="C9" s="19"/>
      <c r="D9" s="19"/>
      <c r="E9" s="19"/>
      <c r="F9" s="35">
        <v>3.0</v>
      </c>
      <c r="G9" s="35">
        <v>9.0</v>
      </c>
      <c r="H9" s="35">
        <v>1.0</v>
      </c>
      <c r="I9" s="35">
        <v>5.0</v>
      </c>
      <c r="J9" s="18"/>
      <c r="K9" s="36">
        <v>6.0</v>
      </c>
      <c r="L9" s="36">
        <v>6.0</v>
      </c>
      <c r="M9" s="35">
        <v>2.0</v>
      </c>
      <c r="N9" s="35">
        <v>3.0</v>
      </c>
      <c r="O9" s="36">
        <v>2.0</v>
      </c>
      <c r="P9" s="36">
        <v>3.0</v>
      </c>
      <c r="Q9" s="23">
        <v>23.0</v>
      </c>
      <c r="S9" s="1">
        <f t="shared" si="1"/>
        <v>23</v>
      </c>
    </row>
    <row r="10">
      <c r="A10" s="17">
        <v>5.0</v>
      </c>
      <c r="B10" s="18" t="s">
        <v>15</v>
      </c>
      <c r="C10" s="19"/>
      <c r="D10" s="19"/>
      <c r="E10" s="19"/>
      <c r="F10" s="18"/>
      <c r="G10" s="18"/>
      <c r="H10" s="18"/>
      <c r="I10" s="18"/>
      <c r="J10" s="18"/>
      <c r="K10" s="34"/>
      <c r="L10" s="34"/>
      <c r="M10" s="18"/>
      <c r="N10" s="18"/>
      <c r="O10" s="34"/>
      <c r="P10" s="34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19"/>
      <c r="E11" s="19"/>
      <c r="F11" s="18"/>
      <c r="G11" s="18"/>
      <c r="H11" s="18"/>
      <c r="I11" s="18"/>
      <c r="J11" s="18"/>
      <c r="K11" s="34"/>
      <c r="L11" s="34"/>
      <c r="M11" s="18"/>
      <c r="N11" s="18"/>
      <c r="O11" s="34"/>
      <c r="P11" s="34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19"/>
      <c r="E12" s="19"/>
      <c r="F12" s="18"/>
      <c r="G12" s="18"/>
      <c r="H12" s="35">
        <v>4.0</v>
      </c>
      <c r="I12" s="35">
        <v>5.0</v>
      </c>
      <c r="J12" s="35">
        <v>3.0</v>
      </c>
      <c r="K12" s="36">
        <v>2.0</v>
      </c>
      <c r="L12" s="36">
        <v>3.0</v>
      </c>
      <c r="M12" s="35">
        <v>4.0</v>
      </c>
      <c r="N12" s="35">
        <v>1.0</v>
      </c>
      <c r="O12" s="36">
        <v>2.0</v>
      </c>
      <c r="P12" s="36">
        <v>1.0</v>
      </c>
      <c r="Q12" s="23">
        <v>17.0</v>
      </c>
      <c r="S12" s="1">
        <f t="shared" si="1"/>
        <v>17</v>
      </c>
    </row>
    <row r="13">
      <c r="A13" s="17">
        <v>8.0</v>
      </c>
      <c r="B13" s="18" t="s">
        <v>18</v>
      </c>
      <c r="C13" s="19"/>
      <c r="D13" s="19"/>
      <c r="E13" s="19"/>
      <c r="F13" s="18"/>
      <c r="G13" s="18"/>
      <c r="H13" s="18"/>
      <c r="I13" s="18"/>
      <c r="J13" s="18"/>
      <c r="K13" s="34"/>
      <c r="L13" s="34"/>
      <c r="M13" s="18"/>
      <c r="N13" s="18"/>
      <c r="O13" s="34"/>
      <c r="P13" s="34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19"/>
      <c r="E14" s="19"/>
      <c r="F14" s="35">
        <v>9.0</v>
      </c>
      <c r="G14" s="35">
        <v>9.0</v>
      </c>
      <c r="H14" s="35">
        <v>3.0</v>
      </c>
      <c r="I14" s="35">
        <v>3.0</v>
      </c>
      <c r="J14" s="35">
        <v>6.0</v>
      </c>
      <c r="K14" s="36">
        <v>6.0</v>
      </c>
      <c r="L14" s="36">
        <v>10.0</v>
      </c>
      <c r="M14" s="35">
        <v>2.0</v>
      </c>
      <c r="N14" s="35">
        <v>0.0</v>
      </c>
      <c r="O14" s="36">
        <v>1.0</v>
      </c>
      <c r="P14" s="36">
        <v>1.0</v>
      </c>
      <c r="Q14" s="23">
        <v>32.0</v>
      </c>
      <c r="S14" s="1">
        <f t="shared" si="1"/>
        <v>32</v>
      </c>
    </row>
    <row r="15">
      <c r="A15" s="17">
        <v>10.0</v>
      </c>
      <c r="B15" s="18" t="s">
        <v>20</v>
      </c>
      <c r="C15" s="35">
        <v>6.0</v>
      </c>
      <c r="D15" s="36">
        <v>1.0</v>
      </c>
      <c r="E15" s="36">
        <v>2.0</v>
      </c>
      <c r="F15" s="35">
        <v>7.0</v>
      </c>
      <c r="G15" s="35">
        <v>9.0</v>
      </c>
      <c r="H15" s="35">
        <v>5.0</v>
      </c>
      <c r="I15" s="35">
        <v>4.0</v>
      </c>
      <c r="J15" s="35">
        <v>2.0</v>
      </c>
      <c r="K15" s="36">
        <v>7.0</v>
      </c>
      <c r="L15" s="36">
        <v>12.0</v>
      </c>
      <c r="M15" s="35">
        <v>3.0</v>
      </c>
      <c r="N15" s="35">
        <v>1.0</v>
      </c>
      <c r="O15" s="36">
        <v>1.0</v>
      </c>
      <c r="P15" s="36">
        <v>3.0</v>
      </c>
      <c r="Q15" s="23">
        <v>37.0</v>
      </c>
      <c r="S15" s="1">
        <f>SUM(F15:J15,M15:N15,C15)</f>
        <v>37</v>
      </c>
    </row>
    <row r="16">
      <c r="A16" s="17">
        <v>11.0</v>
      </c>
      <c r="B16" s="18" t="s">
        <v>21</v>
      </c>
      <c r="C16" s="19"/>
      <c r="D16" s="19"/>
      <c r="E16" s="19"/>
      <c r="F16" s="18"/>
      <c r="G16" s="18"/>
      <c r="H16" s="18"/>
      <c r="I16" s="18"/>
      <c r="J16" s="18"/>
      <c r="K16" s="34"/>
      <c r="L16" s="34"/>
      <c r="M16" s="18"/>
      <c r="N16" s="18"/>
      <c r="O16" s="34"/>
      <c r="P16" s="34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19"/>
      <c r="E17" s="19"/>
      <c r="F17" s="18"/>
      <c r="G17" s="18"/>
      <c r="H17" s="35">
        <v>4.0</v>
      </c>
      <c r="I17" s="35">
        <v>5.0</v>
      </c>
      <c r="J17" s="35">
        <v>5.0</v>
      </c>
      <c r="K17" s="36">
        <v>3.0</v>
      </c>
      <c r="L17" s="36">
        <v>4.0</v>
      </c>
      <c r="M17" s="35">
        <v>4.0</v>
      </c>
      <c r="N17" s="35">
        <v>5.0</v>
      </c>
      <c r="O17" s="36">
        <v>2.0</v>
      </c>
      <c r="P17" s="36">
        <v>6.0</v>
      </c>
      <c r="Q17" s="23">
        <v>23.0</v>
      </c>
      <c r="S17" s="1">
        <f t="shared" si="2"/>
        <v>23</v>
      </c>
    </row>
    <row r="18">
      <c r="A18" s="17">
        <v>13.0</v>
      </c>
      <c r="B18" s="18" t="s">
        <v>23</v>
      </c>
      <c r="C18" s="19"/>
      <c r="D18" s="19"/>
      <c r="E18" s="19"/>
      <c r="F18" s="18"/>
      <c r="G18" s="18"/>
      <c r="H18" s="18"/>
      <c r="I18" s="18"/>
      <c r="J18" s="35">
        <v>3.0</v>
      </c>
      <c r="K18" s="36">
        <v>1.0</v>
      </c>
      <c r="L18" s="36">
        <v>2.0</v>
      </c>
      <c r="M18" s="35">
        <v>3.0</v>
      </c>
      <c r="N18" s="35">
        <v>3.0</v>
      </c>
      <c r="O18" s="36">
        <v>2.0</v>
      </c>
      <c r="P18" s="36">
        <v>4.0</v>
      </c>
      <c r="Q18" s="23">
        <v>9.0</v>
      </c>
      <c r="S18" s="1">
        <f t="shared" si="2"/>
        <v>9</v>
      </c>
    </row>
    <row r="19">
      <c r="A19" s="17">
        <v>14.0</v>
      </c>
      <c r="B19" s="18" t="s">
        <v>24</v>
      </c>
      <c r="C19" s="19"/>
      <c r="D19" s="19"/>
      <c r="E19" s="19"/>
      <c r="F19" s="18"/>
      <c r="G19" s="18"/>
      <c r="H19" s="18"/>
      <c r="I19" s="18"/>
      <c r="J19" s="18"/>
      <c r="K19" s="34"/>
      <c r="L19" s="34"/>
      <c r="M19" s="35">
        <v>3.0</v>
      </c>
      <c r="N19" s="35">
        <v>7.0</v>
      </c>
      <c r="O19" s="36">
        <v>2.0</v>
      </c>
      <c r="P19" s="36">
        <v>4.0</v>
      </c>
      <c r="Q19" s="23">
        <v>10.0</v>
      </c>
      <c r="S19" s="1">
        <f t="shared" si="2"/>
        <v>10</v>
      </c>
    </row>
    <row r="20">
      <c r="A20" s="17">
        <v>15.0</v>
      </c>
      <c r="B20" s="18" t="s">
        <v>25</v>
      </c>
      <c r="C20" s="35">
        <v>8.0</v>
      </c>
      <c r="D20" s="36">
        <v>3.0</v>
      </c>
      <c r="E20" s="36">
        <v>3.0</v>
      </c>
      <c r="F20" s="35">
        <v>8.0</v>
      </c>
      <c r="G20" s="35">
        <v>3.0</v>
      </c>
      <c r="H20" s="35">
        <v>8.0</v>
      </c>
      <c r="I20" s="35">
        <v>4.0</v>
      </c>
      <c r="J20" s="35">
        <v>3.0</v>
      </c>
      <c r="K20" s="36">
        <v>4.0</v>
      </c>
      <c r="L20" s="36">
        <v>10.0</v>
      </c>
      <c r="M20" s="35">
        <v>3.0</v>
      </c>
      <c r="N20" s="35">
        <v>2.0</v>
      </c>
      <c r="O20" s="36">
        <v>1.0</v>
      </c>
      <c r="P20" s="36">
        <v>1.0</v>
      </c>
      <c r="Q20" s="23">
        <v>39.0</v>
      </c>
      <c r="S20" s="1">
        <f>SUM(F20:J20,M20:N20,C20)</f>
        <v>39</v>
      </c>
    </row>
    <row r="21" ht="15.75" customHeight="1">
      <c r="A21" s="17">
        <v>16.0</v>
      </c>
      <c r="B21" s="18" t="s">
        <v>26</v>
      </c>
      <c r="C21" s="19"/>
      <c r="D21" s="19"/>
      <c r="E21" s="19"/>
      <c r="F21" s="18"/>
      <c r="G21" s="18"/>
      <c r="H21" s="35">
        <v>4.0</v>
      </c>
      <c r="I21" s="35">
        <v>4.0</v>
      </c>
      <c r="J21" s="35">
        <v>3.0</v>
      </c>
      <c r="K21" s="36">
        <v>3.0</v>
      </c>
      <c r="L21" s="36">
        <v>6.0</v>
      </c>
      <c r="M21" s="18"/>
      <c r="N21" s="18"/>
      <c r="O21" s="34"/>
      <c r="P21" s="34"/>
      <c r="Q21" s="23">
        <v>11.0</v>
      </c>
      <c r="S21" s="1">
        <f t="shared" ref="S21:S28" si="3">SUM(F21:J21,M21:N21)</f>
        <v>11</v>
      </c>
    </row>
    <row r="22" ht="15.75" customHeight="1">
      <c r="A22" s="17">
        <v>17.0</v>
      </c>
      <c r="B22" s="18" t="s">
        <v>27</v>
      </c>
      <c r="C22" s="19"/>
      <c r="D22" s="19"/>
      <c r="E22" s="19"/>
      <c r="F22" s="18"/>
      <c r="G22" s="18"/>
      <c r="H22" s="35">
        <v>5.0</v>
      </c>
      <c r="I22" s="35">
        <v>6.0</v>
      </c>
      <c r="J22" s="35">
        <v>5.0</v>
      </c>
      <c r="K22" s="36">
        <v>3.0</v>
      </c>
      <c r="L22" s="36">
        <v>8.0</v>
      </c>
      <c r="M22" s="35">
        <v>4.0</v>
      </c>
      <c r="N22" s="35">
        <v>7.0</v>
      </c>
      <c r="O22" s="36">
        <v>1.0</v>
      </c>
      <c r="P22" s="36">
        <v>3.0</v>
      </c>
      <c r="Q22" s="23">
        <v>27.0</v>
      </c>
      <c r="S22" s="1">
        <f t="shared" si="3"/>
        <v>27</v>
      </c>
    </row>
    <row r="23" ht="15.75" customHeight="1">
      <c r="A23" s="17">
        <v>18.0</v>
      </c>
      <c r="B23" s="18" t="s">
        <v>28</v>
      </c>
      <c r="C23" s="19"/>
      <c r="D23" s="19"/>
      <c r="E23" s="19"/>
      <c r="F23" s="35">
        <v>4.0</v>
      </c>
      <c r="G23" s="35">
        <v>3.0</v>
      </c>
      <c r="H23" s="35">
        <v>5.0</v>
      </c>
      <c r="I23" s="35">
        <v>5.0</v>
      </c>
      <c r="J23" s="35">
        <v>4.0</v>
      </c>
      <c r="K23" s="36">
        <v>9.0</v>
      </c>
      <c r="L23" s="36">
        <v>12.0</v>
      </c>
      <c r="M23" s="35">
        <v>4.0</v>
      </c>
      <c r="N23" s="35">
        <v>10.0</v>
      </c>
      <c r="O23" s="36">
        <v>3.0</v>
      </c>
      <c r="P23" s="36">
        <v>7.0</v>
      </c>
      <c r="Q23" s="23">
        <v>35.0</v>
      </c>
      <c r="S23" s="1">
        <f t="shared" si="3"/>
        <v>35</v>
      </c>
    </row>
    <row r="24" ht="15.75" customHeight="1">
      <c r="A24" s="17">
        <v>19.0</v>
      </c>
      <c r="B24" s="18" t="s">
        <v>29</v>
      </c>
      <c r="C24" s="19"/>
      <c r="D24" s="19"/>
      <c r="E24" s="19"/>
      <c r="F24" s="18"/>
      <c r="G24" s="18"/>
      <c r="H24" s="18"/>
      <c r="I24" s="18"/>
      <c r="J24" s="18"/>
      <c r="K24" s="34"/>
      <c r="L24" s="34"/>
      <c r="M24" s="18"/>
      <c r="N24" s="18"/>
      <c r="O24" s="34"/>
      <c r="P24" s="34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19"/>
      <c r="E25" s="19"/>
      <c r="F25" s="18"/>
      <c r="G25" s="18"/>
      <c r="H25" s="18"/>
      <c r="I25" s="35">
        <v>4.0</v>
      </c>
      <c r="J25" s="35">
        <v>3.0</v>
      </c>
      <c r="K25" s="36">
        <v>2.0</v>
      </c>
      <c r="L25" s="36">
        <v>4.0</v>
      </c>
      <c r="M25" s="18"/>
      <c r="N25" s="18"/>
      <c r="O25" s="34"/>
      <c r="P25" s="34"/>
      <c r="Q25" s="23">
        <v>7.0</v>
      </c>
      <c r="S25" s="1">
        <f t="shared" si="3"/>
        <v>7</v>
      </c>
    </row>
    <row r="26" ht="15.75" customHeight="1">
      <c r="A26" s="17">
        <v>21.0</v>
      </c>
      <c r="B26" s="18" t="s">
        <v>31</v>
      </c>
      <c r="C26" s="19"/>
      <c r="D26" s="19"/>
      <c r="E26" s="19"/>
      <c r="F26" s="18"/>
      <c r="G26" s="18"/>
      <c r="H26" s="18"/>
      <c r="I26" s="18"/>
      <c r="J26" s="18"/>
      <c r="K26" s="34"/>
      <c r="L26" s="34"/>
      <c r="M26" s="18"/>
      <c r="N26" s="18"/>
      <c r="O26" s="34"/>
      <c r="P26" s="34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19"/>
      <c r="E27" s="19"/>
      <c r="F27" s="18"/>
      <c r="G27" s="18"/>
      <c r="H27" s="18"/>
      <c r="I27" s="18"/>
      <c r="J27" s="18"/>
      <c r="K27" s="34"/>
      <c r="L27" s="34"/>
      <c r="M27" s="18"/>
      <c r="N27" s="18"/>
      <c r="O27" s="34"/>
      <c r="P27" s="34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11.0</v>
      </c>
      <c r="G29" s="21">
        <v>8.0</v>
      </c>
      <c r="H29" s="21">
        <v>22.0</v>
      </c>
      <c r="I29" s="21">
        <v>30.0</v>
      </c>
      <c r="J29" s="21">
        <v>26.0</v>
      </c>
      <c r="K29" s="22">
        <v>17.0</v>
      </c>
      <c r="L29" s="22">
        <v>43.0</v>
      </c>
      <c r="M29" s="21">
        <v>22.0</v>
      </c>
      <c r="N29" s="21">
        <v>20.0</v>
      </c>
      <c r="O29" s="22">
        <v>12.0</v>
      </c>
      <c r="P29" s="22">
        <v>14.0</v>
      </c>
      <c r="Q29" s="23">
        <v>139.0</v>
      </c>
      <c r="S29" s="1">
        <f>SUM(F29:J29,M29:N29,C29)</f>
        <v>139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6.0</v>
      </c>
      <c r="G30" s="21">
        <v>2.0</v>
      </c>
      <c r="H30" s="21">
        <v>5.0</v>
      </c>
      <c r="I30" s="21">
        <v>13.0</v>
      </c>
      <c r="J30" s="21">
        <v>12.0</v>
      </c>
      <c r="K30" s="22">
        <v>0.0</v>
      </c>
      <c r="L30" s="22">
        <v>9.0</v>
      </c>
      <c r="M30" s="21">
        <v>10.0</v>
      </c>
      <c r="N30" s="21">
        <v>16.0</v>
      </c>
      <c r="O30" s="22">
        <v>2.0</v>
      </c>
      <c r="P30" s="22">
        <v>10.0</v>
      </c>
      <c r="Q30" s="23">
        <v>64.0</v>
      </c>
      <c r="S30" s="1">
        <f t="shared" ref="S30:S37" si="4">SUM(F30:J30,M30:N30)</f>
        <v>64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41.0</v>
      </c>
      <c r="G31" s="21">
        <v>47.0</v>
      </c>
      <c r="H31" s="21">
        <v>40.0</v>
      </c>
      <c r="I31" s="21">
        <v>51.0</v>
      </c>
      <c r="J31" s="21">
        <v>30.0</v>
      </c>
      <c r="K31" s="22">
        <v>37.0</v>
      </c>
      <c r="L31" s="22">
        <v>66.0</v>
      </c>
      <c r="M31" s="21">
        <v>17.0</v>
      </c>
      <c r="N31" s="21">
        <v>16.0</v>
      </c>
      <c r="O31" s="22">
        <v>7.0</v>
      </c>
      <c r="P31" s="22">
        <v>13.0</v>
      </c>
      <c r="Q31" s="23">
        <v>242.0</v>
      </c>
      <c r="S31" s="1">
        <f t="shared" si="4"/>
        <v>242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47.0</v>
      </c>
      <c r="G32" s="21">
        <v>34.0</v>
      </c>
      <c r="H32" s="21">
        <v>42.0</v>
      </c>
      <c r="I32" s="21">
        <v>53.0</v>
      </c>
      <c r="J32" s="21">
        <v>47.0</v>
      </c>
      <c r="K32" s="22">
        <v>44.0</v>
      </c>
      <c r="L32" s="22">
        <v>56.0</v>
      </c>
      <c r="M32" s="21">
        <v>23.0</v>
      </c>
      <c r="N32" s="21">
        <v>19.0</v>
      </c>
      <c r="O32" s="22">
        <v>6.0</v>
      </c>
      <c r="P32" s="22">
        <v>18.0</v>
      </c>
      <c r="Q32" s="23">
        <v>265.0</v>
      </c>
      <c r="S32" s="1">
        <f t="shared" si="4"/>
        <v>265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0.0</v>
      </c>
      <c r="G33" s="21">
        <v>0.0</v>
      </c>
      <c r="H33" s="21">
        <v>5.0</v>
      </c>
      <c r="I33" s="21">
        <v>4.0</v>
      </c>
      <c r="J33" s="21">
        <v>4.0</v>
      </c>
      <c r="K33" s="22">
        <v>4.0</v>
      </c>
      <c r="L33" s="22">
        <v>7.0</v>
      </c>
      <c r="M33" s="21">
        <v>6.0</v>
      </c>
      <c r="N33" s="21">
        <v>4.0</v>
      </c>
      <c r="O33" s="22">
        <v>3.0</v>
      </c>
      <c r="P33" s="22">
        <v>4.0</v>
      </c>
      <c r="Q33" s="23">
        <v>23.0</v>
      </c>
      <c r="S33" s="1">
        <f t="shared" si="4"/>
        <v>23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2">
        <v>0.0</v>
      </c>
      <c r="L34" s="22">
        <v>0.0</v>
      </c>
      <c r="M34" s="21">
        <v>8.0</v>
      </c>
      <c r="N34" s="21">
        <v>10.0</v>
      </c>
      <c r="O34" s="22">
        <v>5.0</v>
      </c>
      <c r="P34" s="22">
        <v>8.0</v>
      </c>
      <c r="Q34" s="23">
        <v>18.0</v>
      </c>
      <c r="S34" s="1">
        <f t="shared" si="4"/>
        <v>18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18.0</v>
      </c>
      <c r="G35" s="21">
        <v>15.0</v>
      </c>
      <c r="H35" s="21">
        <v>29.0</v>
      </c>
      <c r="I35" s="21">
        <v>41.0</v>
      </c>
      <c r="J35" s="21">
        <v>24.0</v>
      </c>
      <c r="K35" s="22">
        <v>25.0</v>
      </c>
      <c r="L35" s="22">
        <v>42.0</v>
      </c>
      <c r="M35" s="21">
        <v>24.0</v>
      </c>
      <c r="N35" s="21">
        <v>20.0</v>
      </c>
      <c r="O35" s="22">
        <v>7.0</v>
      </c>
      <c r="P35" s="22">
        <v>20.0</v>
      </c>
      <c r="Q35" s="23">
        <v>171.0</v>
      </c>
      <c r="S35" s="1">
        <f t="shared" si="4"/>
        <v>171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2">
        <v>0.0</v>
      </c>
      <c r="L36" s="22">
        <v>0.0</v>
      </c>
      <c r="M36" s="21">
        <v>0.0</v>
      </c>
      <c r="N36" s="21">
        <v>0.0</v>
      </c>
      <c r="O36" s="22">
        <v>0.0</v>
      </c>
      <c r="P36" s="22">
        <v>0.0</v>
      </c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46.0</v>
      </c>
      <c r="G37" s="21">
        <v>28.0</v>
      </c>
      <c r="H37" s="21">
        <v>27.0</v>
      </c>
      <c r="I37" s="21">
        <v>31.0</v>
      </c>
      <c r="J37" s="21">
        <v>20.0</v>
      </c>
      <c r="K37" s="22">
        <v>25.0</v>
      </c>
      <c r="L37" s="22">
        <v>33.0</v>
      </c>
      <c r="M37" s="21">
        <v>13.0</v>
      </c>
      <c r="N37" s="21">
        <v>18.0</v>
      </c>
      <c r="O37" s="22">
        <v>8.0</v>
      </c>
      <c r="P37" s="22">
        <v>8.0</v>
      </c>
      <c r="Q37" s="23">
        <v>183.0</v>
      </c>
      <c r="S37" s="1">
        <f t="shared" si="4"/>
        <v>183</v>
      </c>
    </row>
    <row r="38" ht="15.75" customHeight="1">
      <c r="A38" s="17">
        <v>10.0</v>
      </c>
      <c r="B38" s="18" t="s">
        <v>20</v>
      </c>
      <c r="C38" s="39">
        <v>52.0</v>
      </c>
      <c r="D38" s="22">
        <v>10.0</v>
      </c>
      <c r="E38" s="22">
        <v>16.0</v>
      </c>
      <c r="F38" s="21">
        <v>58.0</v>
      </c>
      <c r="G38" s="21">
        <v>32.0</v>
      </c>
      <c r="H38" s="21">
        <v>31.0</v>
      </c>
      <c r="I38" s="21">
        <v>41.0</v>
      </c>
      <c r="J38" s="21">
        <v>28.0</v>
      </c>
      <c r="K38" s="22">
        <v>26.0</v>
      </c>
      <c r="L38" s="22">
        <v>47.0</v>
      </c>
      <c r="M38" s="21">
        <v>23.0</v>
      </c>
      <c r="N38" s="21">
        <v>20.0</v>
      </c>
      <c r="O38" s="22">
        <v>6.0</v>
      </c>
      <c r="P38" s="22">
        <v>11.0</v>
      </c>
      <c r="Q38" s="23">
        <v>285.0</v>
      </c>
      <c r="S38" s="1">
        <f>SUM(F38:J38,M38:N38,C38)</f>
        <v>285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2">
        <v>0.0</v>
      </c>
      <c r="L39" s="22">
        <v>0.0</v>
      </c>
      <c r="M39" s="21">
        <v>0.0</v>
      </c>
      <c r="N39" s="21">
        <v>0.0</v>
      </c>
      <c r="O39" s="22">
        <v>0.0</v>
      </c>
      <c r="P39" s="22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>
        <v>8.0</v>
      </c>
      <c r="G40" s="21">
        <v>9.0</v>
      </c>
      <c r="H40" s="21">
        <v>30.0</v>
      </c>
      <c r="I40" s="21">
        <v>49.0</v>
      </c>
      <c r="J40" s="21">
        <v>48.0</v>
      </c>
      <c r="K40" s="22">
        <v>25.0</v>
      </c>
      <c r="L40" s="22">
        <v>36.0</v>
      </c>
      <c r="M40" s="21">
        <v>20.0</v>
      </c>
      <c r="N40" s="21">
        <v>23.0</v>
      </c>
      <c r="O40" s="22">
        <v>10.0</v>
      </c>
      <c r="P40" s="22">
        <v>17.0</v>
      </c>
      <c r="Q40" s="23">
        <v>187.0</v>
      </c>
      <c r="S40" s="1">
        <f t="shared" si="5"/>
        <v>187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10.0</v>
      </c>
      <c r="G41" s="21">
        <v>12.0</v>
      </c>
      <c r="H41" s="21">
        <v>8.0</v>
      </c>
      <c r="I41" s="21">
        <v>26.0</v>
      </c>
      <c r="J41" s="21">
        <v>25.0</v>
      </c>
      <c r="K41" s="22">
        <v>14.0</v>
      </c>
      <c r="L41" s="22">
        <v>31.0</v>
      </c>
      <c r="M41" s="21">
        <v>19.0</v>
      </c>
      <c r="N41" s="21">
        <v>22.0</v>
      </c>
      <c r="O41" s="22">
        <v>8.0</v>
      </c>
      <c r="P41" s="22">
        <v>18.0</v>
      </c>
      <c r="Q41" s="23">
        <v>122.0</v>
      </c>
      <c r="S41" s="1">
        <f t="shared" si="5"/>
        <v>122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1">
        <v>0.0</v>
      </c>
      <c r="G42" s="21">
        <v>0.0</v>
      </c>
      <c r="H42" s="21">
        <v>0.0</v>
      </c>
      <c r="I42" s="21">
        <v>0.0</v>
      </c>
      <c r="J42" s="21">
        <v>6.0</v>
      </c>
      <c r="K42" s="22">
        <v>1.0</v>
      </c>
      <c r="L42" s="22">
        <v>2.0</v>
      </c>
      <c r="M42" s="21">
        <v>22.0</v>
      </c>
      <c r="N42" s="21">
        <v>22.0</v>
      </c>
      <c r="O42" s="22">
        <v>9.0</v>
      </c>
      <c r="P42" s="22">
        <v>22.0</v>
      </c>
      <c r="Q42" s="23">
        <v>50.0</v>
      </c>
      <c r="S42" s="1">
        <f t="shared" si="5"/>
        <v>50</v>
      </c>
    </row>
    <row r="43" ht="15.75" customHeight="1">
      <c r="A43" s="17">
        <v>15.0</v>
      </c>
      <c r="B43" s="18" t="s">
        <v>25</v>
      </c>
      <c r="C43" s="39">
        <v>51.0</v>
      </c>
      <c r="D43" s="22">
        <v>12.0</v>
      </c>
      <c r="E43" s="22">
        <v>19.0</v>
      </c>
      <c r="F43" s="21">
        <v>57.0</v>
      </c>
      <c r="G43" s="21">
        <v>52.0</v>
      </c>
      <c r="H43" s="21">
        <v>43.0</v>
      </c>
      <c r="I43" s="21">
        <v>49.0</v>
      </c>
      <c r="J43" s="21">
        <v>39.0</v>
      </c>
      <c r="K43" s="22">
        <v>49.0</v>
      </c>
      <c r="L43" s="22">
        <v>65.0</v>
      </c>
      <c r="M43" s="21">
        <v>35.0</v>
      </c>
      <c r="N43" s="21">
        <v>32.0</v>
      </c>
      <c r="O43" s="22">
        <v>16.0</v>
      </c>
      <c r="P43" s="22">
        <v>19.0</v>
      </c>
      <c r="Q43" s="23">
        <v>358.0</v>
      </c>
      <c r="S43" s="1">
        <f>SUM(F43:J43,M43:N43,C43)</f>
        <v>358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13.0</v>
      </c>
      <c r="G44" s="21">
        <v>19.0</v>
      </c>
      <c r="H44" s="21">
        <v>38.0</v>
      </c>
      <c r="I44" s="21">
        <v>36.0</v>
      </c>
      <c r="J44" s="21">
        <v>26.0</v>
      </c>
      <c r="K44" s="22">
        <v>27.0</v>
      </c>
      <c r="L44" s="22">
        <v>38.0</v>
      </c>
      <c r="M44" s="21">
        <v>12.0</v>
      </c>
      <c r="N44" s="21">
        <v>12.0</v>
      </c>
      <c r="O44" s="22">
        <v>6.0</v>
      </c>
      <c r="P44" s="22">
        <v>7.0</v>
      </c>
      <c r="Q44" s="23">
        <v>156.0</v>
      </c>
      <c r="S44" s="1">
        <f t="shared" ref="S44:S50" si="6">SUM(F44:J44,M44:N44)</f>
        <v>156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1">
        <v>0.0</v>
      </c>
      <c r="G45" s="21">
        <v>0.0</v>
      </c>
      <c r="H45" s="21">
        <v>25.0</v>
      </c>
      <c r="I45" s="21">
        <v>34.0</v>
      </c>
      <c r="J45" s="21">
        <v>23.0</v>
      </c>
      <c r="K45" s="22">
        <v>17.0</v>
      </c>
      <c r="L45" s="22">
        <v>22.0</v>
      </c>
      <c r="M45" s="21">
        <v>18.0</v>
      </c>
      <c r="N45" s="21">
        <v>20.0</v>
      </c>
      <c r="O45" s="22">
        <v>7.0</v>
      </c>
      <c r="P45" s="22">
        <v>17.0</v>
      </c>
      <c r="Q45" s="23">
        <v>120.0</v>
      </c>
      <c r="S45" s="1">
        <f t="shared" si="6"/>
        <v>120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13.0</v>
      </c>
      <c r="G46" s="21">
        <v>17.0</v>
      </c>
      <c r="H46" s="21">
        <v>18.0</v>
      </c>
      <c r="I46" s="21">
        <v>24.0</v>
      </c>
      <c r="J46" s="21">
        <v>31.0</v>
      </c>
      <c r="K46" s="22">
        <v>22.0</v>
      </c>
      <c r="L46" s="22">
        <v>33.0</v>
      </c>
      <c r="M46" s="21">
        <v>13.0</v>
      </c>
      <c r="N46" s="21">
        <v>14.0</v>
      </c>
      <c r="O46" s="22">
        <v>7.0</v>
      </c>
      <c r="P46" s="22">
        <v>9.0</v>
      </c>
      <c r="Q46" s="23">
        <v>130.0</v>
      </c>
      <c r="S46" s="1">
        <f t="shared" si="6"/>
        <v>130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1">
        <v>0.0</v>
      </c>
      <c r="G47" s="21">
        <v>0.0</v>
      </c>
      <c r="H47" s="21">
        <v>0.0</v>
      </c>
      <c r="I47" s="21">
        <v>0.0</v>
      </c>
      <c r="J47" s="21">
        <v>0.0</v>
      </c>
      <c r="K47" s="22">
        <v>0.0</v>
      </c>
      <c r="L47" s="22">
        <v>0.0</v>
      </c>
      <c r="M47" s="21">
        <v>0.0</v>
      </c>
      <c r="N47" s="21">
        <v>0.0</v>
      </c>
      <c r="O47" s="22">
        <v>0.0</v>
      </c>
      <c r="P47" s="22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1">
        <v>0.0</v>
      </c>
      <c r="G48" s="21">
        <v>0.0</v>
      </c>
      <c r="H48" s="21">
        <v>0.0</v>
      </c>
      <c r="I48" s="21">
        <v>16.0</v>
      </c>
      <c r="J48" s="21">
        <v>10.0</v>
      </c>
      <c r="K48" s="22">
        <v>2.0</v>
      </c>
      <c r="L48" s="22">
        <v>8.0</v>
      </c>
      <c r="M48" s="21">
        <v>3.0</v>
      </c>
      <c r="N48" s="21">
        <v>6.0</v>
      </c>
      <c r="O48" s="22">
        <v>1.0</v>
      </c>
      <c r="P48" s="22">
        <v>2.0</v>
      </c>
      <c r="Q48" s="23">
        <v>35.0</v>
      </c>
      <c r="S48" s="1">
        <f t="shared" si="6"/>
        <v>35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1">
        <v>1.0</v>
      </c>
      <c r="G49" s="21">
        <v>1.0</v>
      </c>
      <c r="H49" s="21">
        <v>12.0</v>
      </c>
      <c r="I49" s="21">
        <v>25.0</v>
      </c>
      <c r="J49" s="21">
        <v>30.0</v>
      </c>
      <c r="K49" s="22">
        <v>14.0</v>
      </c>
      <c r="L49" s="22">
        <v>11.0</v>
      </c>
      <c r="M49" s="21">
        <v>13.0</v>
      </c>
      <c r="N49" s="21">
        <v>16.0</v>
      </c>
      <c r="O49" s="22">
        <v>7.0</v>
      </c>
      <c r="P49" s="22">
        <v>14.0</v>
      </c>
      <c r="Q49" s="23">
        <v>98.0</v>
      </c>
      <c r="S49" s="1">
        <f t="shared" si="6"/>
        <v>98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1">
        <v>0.0</v>
      </c>
      <c r="G50" s="21">
        <v>0.0</v>
      </c>
      <c r="H50" s="21">
        <v>0.0</v>
      </c>
      <c r="I50" s="21">
        <v>0.0</v>
      </c>
      <c r="J50" s="21">
        <v>0.0</v>
      </c>
      <c r="K50" s="22">
        <v>0.0</v>
      </c>
      <c r="L50" s="22">
        <v>0.0</v>
      </c>
      <c r="M50" s="21">
        <v>3.0</v>
      </c>
      <c r="N50" s="21">
        <v>3.0</v>
      </c>
      <c r="O50" s="22">
        <v>2.0</v>
      </c>
      <c r="P50" s="22">
        <v>3.0</v>
      </c>
      <c r="Q50" s="23">
        <v>6.0</v>
      </c>
      <c r="S50" s="1">
        <f t="shared" si="6"/>
        <v>6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68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19"/>
      <c r="E6" s="19"/>
      <c r="F6" s="35">
        <v>74.0</v>
      </c>
      <c r="G6" s="35">
        <v>41.0</v>
      </c>
      <c r="H6" s="35">
        <v>32.0</v>
      </c>
      <c r="I6" s="35">
        <v>29.0</v>
      </c>
      <c r="J6" s="35">
        <v>33.0</v>
      </c>
      <c r="K6" s="36">
        <v>55.0</v>
      </c>
      <c r="L6" s="36">
        <v>38.0</v>
      </c>
      <c r="M6" s="35">
        <v>18.0</v>
      </c>
      <c r="N6" s="35">
        <v>11.0</v>
      </c>
      <c r="O6" s="36">
        <v>12.0</v>
      </c>
      <c r="P6" s="36">
        <v>10.0</v>
      </c>
      <c r="Q6" s="23">
        <v>238.0</v>
      </c>
      <c r="S6" s="1">
        <f t="shared" ref="S6:S14" si="1">SUM(F6:J6,M6:N6)</f>
        <v>238</v>
      </c>
    </row>
    <row r="7">
      <c r="A7" s="17">
        <v>2.0</v>
      </c>
      <c r="B7" s="18" t="s">
        <v>12</v>
      </c>
      <c r="C7" s="19"/>
      <c r="D7" s="19"/>
      <c r="E7" s="19"/>
      <c r="F7" s="18"/>
      <c r="G7" s="18"/>
      <c r="H7" s="35">
        <v>2.0</v>
      </c>
      <c r="I7" s="18"/>
      <c r="J7" s="35">
        <v>5.0</v>
      </c>
      <c r="K7" s="36">
        <v>7.0</v>
      </c>
      <c r="L7" s="34"/>
      <c r="M7" s="35">
        <v>4.0</v>
      </c>
      <c r="N7" s="35">
        <v>14.0</v>
      </c>
      <c r="O7" s="36">
        <v>13.0</v>
      </c>
      <c r="P7" s="36">
        <v>5.0</v>
      </c>
      <c r="Q7" s="23">
        <v>25.0</v>
      </c>
      <c r="S7" s="1">
        <f t="shared" si="1"/>
        <v>25</v>
      </c>
    </row>
    <row r="8">
      <c r="A8" s="17">
        <v>3.0</v>
      </c>
      <c r="B8" s="18" t="s">
        <v>13</v>
      </c>
      <c r="C8" s="19"/>
      <c r="D8" s="19"/>
      <c r="E8" s="19"/>
      <c r="F8" s="35">
        <v>63.0</v>
      </c>
      <c r="G8" s="35">
        <v>67.0</v>
      </c>
      <c r="H8" s="35">
        <v>51.0</v>
      </c>
      <c r="I8" s="35">
        <v>43.0</v>
      </c>
      <c r="J8" s="35">
        <v>30.0</v>
      </c>
      <c r="K8" s="36">
        <v>54.0</v>
      </c>
      <c r="L8" s="36">
        <v>53.0</v>
      </c>
      <c r="M8" s="35">
        <v>27.0</v>
      </c>
      <c r="N8" s="35">
        <v>28.0</v>
      </c>
      <c r="O8" s="36">
        <v>24.0</v>
      </c>
      <c r="P8" s="36">
        <v>21.0</v>
      </c>
      <c r="Q8" s="23">
        <v>309.0</v>
      </c>
      <c r="S8" s="1">
        <f t="shared" si="1"/>
        <v>309</v>
      </c>
    </row>
    <row r="9">
      <c r="A9" s="17">
        <v>4.0</v>
      </c>
      <c r="B9" s="18" t="s">
        <v>14</v>
      </c>
      <c r="C9" s="19"/>
      <c r="D9" s="19"/>
      <c r="E9" s="19"/>
      <c r="F9" s="35">
        <v>9.0</v>
      </c>
      <c r="G9" s="35">
        <v>6.0</v>
      </c>
      <c r="H9" s="35">
        <v>24.0</v>
      </c>
      <c r="I9" s="35">
        <v>17.0</v>
      </c>
      <c r="J9" s="35">
        <v>26.0</v>
      </c>
      <c r="K9" s="36">
        <v>35.0</v>
      </c>
      <c r="L9" s="36">
        <v>14.0</v>
      </c>
      <c r="M9" s="35">
        <v>24.0</v>
      </c>
      <c r="N9" s="35">
        <v>21.0</v>
      </c>
      <c r="O9" s="36">
        <v>20.0</v>
      </c>
      <c r="P9" s="36">
        <v>10.0</v>
      </c>
      <c r="Q9" s="23">
        <v>127.0</v>
      </c>
      <c r="S9" s="1">
        <f t="shared" si="1"/>
        <v>127</v>
      </c>
    </row>
    <row r="10">
      <c r="A10" s="17">
        <v>5.0</v>
      </c>
      <c r="B10" s="18" t="s">
        <v>15</v>
      </c>
      <c r="C10" s="19"/>
      <c r="D10" s="19"/>
      <c r="E10" s="19"/>
      <c r="F10" s="35">
        <v>48.0</v>
      </c>
      <c r="G10" s="35">
        <v>36.0</v>
      </c>
      <c r="H10" s="35">
        <v>30.0</v>
      </c>
      <c r="I10" s="35">
        <v>25.0</v>
      </c>
      <c r="J10" s="35">
        <v>38.0</v>
      </c>
      <c r="K10" s="36">
        <v>49.0</v>
      </c>
      <c r="L10" s="36">
        <v>26.0</v>
      </c>
      <c r="M10" s="35">
        <v>20.0</v>
      </c>
      <c r="N10" s="35">
        <v>27.0</v>
      </c>
      <c r="O10" s="36">
        <v>21.0</v>
      </c>
      <c r="P10" s="36">
        <v>5.0</v>
      </c>
      <c r="Q10" s="23">
        <v>224.0</v>
      </c>
      <c r="S10" s="1">
        <f t="shared" si="1"/>
        <v>224</v>
      </c>
    </row>
    <row r="11">
      <c r="A11" s="17">
        <v>6.0</v>
      </c>
      <c r="B11" s="18" t="s">
        <v>16</v>
      </c>
      <c r="C11" s="19"/>
      <c r="D11" s="19"/>
      <c r="E11" s="19"/>
      <c r="F11" s="35">
        <v>21.0</v>
      </c>
      <c r="G11" s="35">
        <v>33.0</v>
      </c>
      <c r="H11" s="35">
        <v>19.0</v>
      </c>
      <c r="I11" s="35">
        <v>15.0</v>
      </c>
      <c r="J11" s="35">
        <v>11.0</v>
      </c>
      <c r="K11" s="36">
        <v>30.0</v>
      </c>
      <c r="L11" s="36">
        <v>24.0</v>
      </c>
      <c r="M11" s="35">
        <v>12.0</v>
      </c>
      <c r="N11" s="35">
        <v>7.0</v>
      </c>
      <c r="O11" s="36">
        <v>10.0</v>
      </c>
      <c r="P11" s="36">
        <v>2.0</v>
      </c>
      <c r="Q11" s="23">
        <v>118.0</v>
      </c>
      <c r="S11" s="1">
        <f t="shared" si="1"/>
        <v>118</v>
      </c>
    </row>
    <row r="12">
      <c r="A12" s="17">
        <v>7.0</v>
      </c>
      <c r="B12" s="18" t="s">
        <v>17</v>
      </c>
      <c r="C12" s="19"/>
      <c r="D12" s="19"/>
      <c r="E12" s="19"/>
      <c r="F12" s="35">
        <v>86.0</v>
      </c>
      <c r="G12" s="35">
        <v>51.0</v>
      </c>
      <c r="H12" s="35">
        <v>50.0</v>
      </c>
      <c r="I12" s="35">
        <v>26.0</v>
      </c>
      <c r="J12" s="35">
        <v>24.0</v>
      </c>
      <c r="K12" s="36">
        <v>67.0</v>
      </c>
      <c r="L12" s="36">
        <v>40.0</v>
      </c>
      <c r="M12" s="35">
        <v>25.0</v>
      </c>
      <c r="N12" s="35">
        <v>18.0</v>
      </c>
      <c r="O12" s="36">
        <v>12.0</v>
      </c>
      <c r="P12" s="36">
        <v>7.0</v>
      </c>
      <c r="Q12" s="23">
        <v>280.0</v>
      </c>
      <c r="S12" s="1">
        <f t="shared" si="1"/>
        <v>280</v>
      </c>
    </row>
    <row r="13">
      <c r="A13" s="17">
        <v>8.0</v>
      </c>
      <c r="B13" s="18" t="s">
        <v>18</v>
      </c>
      <c r="C13" s="19"/>
      <c r="D13" s="19"/>
      <c r="E13" s="19"/>
      <c r="F13" s="18"/>
      <c r="G13" s="18"/>
      <c r="H13" s="18"/>
      <c r="I13" s="18"/>
      <c r="J13" s="18"/>
      <c r="K13" s="34"/>
      <c r="L13" s="34"/>
      <c r="M13" s="18"/>
      <c r="N13" s="18"/>
      <c r="O13" s="34"/>
      <c r="P13" s="34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19"/>
      <c r="E14" s="19"/>
      <c r="F14" s="35">
        <v>56.0</v>
      </c>
      <c r="G14" s="35">
        <v>43.0</v>
      </c>
      <c r="H14" s="35">
        <v>37.0</v>
      </c>
      <c r="I14" s="35">
        <v>48.0</v>
      </c>
      <c r="J14" s="35">
        <v>40.0</v>
      </c>
      <c r="K14" s="36">
        <v>59.0</v>
      </c>
      <c r="L14" s="36">
        <v>53.0</v>
      </c>
      <c r="M14" s="35">
        <v>26.0</v>
      </c>
      <c r="N14" s="35">
        <v>11.0</v>
      </c>
      <c r="O14" s="36">
        <v>19.0</v>
      </c>
      <c r="P14" s="36">
        <v>10.0</v>
      </c>
      <c r="Q14" s="23">
        <v>261.0</v>
      </c>
      <c r="S14" s="1">
        <f t="shared" si="1"/>
        <v>261</v>
      </c>
    </row>
    <row r="15">
      <c r="A15" s="17">
        <v>10.0</v>
      </c>
      <c r="B15" s="18" t="s">
        <v>20</v>
      </c>
      <c r="C15" s="39">
        <v>70.0</v>
      </c>
      <c r="D15" s="73">
        <v>9.0</v>
      </c>
      <c r="E15" s="73">
        <v>9.0</v>
      </c>
      <c r="F15" s="35">
        <v>80.0</v>
      </c>
      <c r="G15" s="35">
        <v>69.0</v>
      </c>
      <c r="H15" s="35">
        <v>53.0</v>
      </c>
      <c r="I15" s="35">
        <v>78.0</v>
      </c>
      <c r="J15" s="35">
        <v>57.0</v>
      </c>
      <c r="K15" s="36">
        <v>60.0</v>
      </c>
      <c r="L15" s="36">
        <v>45.0</v>
      </c>
      <c r="M15" s="35">
        <v>51.0</v>
      </c>
      <c r="N15" s="35">
        <v>44.0</v>
      </c>
      <c r="O15" s="36">
        <v>24.0</v>
      </c>
      <c r="P15" s="36">
        <v>16.0</v>
      </c>
      <c r="Q15" s="23">
        <v>502.0</v>
      </c>
      <c r="S15" s="1">
        <f>SUM(F15:J15,M15:N15,C15)</f>
        <v>502</v>
      </c>
    </row>
    <row r="16">
      <c r="A16" s="17">
        <v>11.0</v>
      </c>
      <c r="B16" s="18" t="s">
        <v>21</v>
      </c>
      <c r="C16" s="19"/>
      <c r="D16" s="19"/>
      <c r="E16" s="19"/>
      <c r="F16" s="18"/>
      <c r="G16" s="18"/>
      <c r="H16" s="18"/>
      <c r="I16" s="18"/>
      <c r="J16" s="18"/>
      <c r="K16" s="34"/>
      <c r="L16" s="34"/>
      <c r="M16" s="18"/>
      <c r="N16" s="18"/>
      <c r="O16" s="34"/>
      <c r="P16" s="34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19"/>
      <c r="E17" s="19"/>
      <c r="F17" s="18"/>
      <c r="G17" s="35">
        <v>29.0</v>
      </c>
      <c r="H17" s="35">
        <v>23.0</v>
      </c>
      <c r="I17" s="35">
        <v>29.0</v>
      </c>
      <c r="J17" s="35">
        <v>29.0</v>
      </c>
      <c r="K17" s="36">
        <v>48.0</v>
      </c>
      <c r="L17" s="36">
        <v>26.0</v>
      </c>
      <c r="M17" s="35">
        <v>43.0</v>
      </c>
      <c r="N17" s="35">
        <v>22.0</v>
      </c>
      <c r="O17" s="36">
        <v>23.0</v>
      </c>
      <c r="P17" s="36">
        <v>8.0</v>
      </c>
      <c r="Q17" s="23">
        <v>175.0</v>
      </c>
      <c r="S17" s="1">
        <f t="shared" si="2"/>
        <v>175</v>
      </c>
    </row>
    <row r="18">
      <c r="A18" s="17">
        <v>13.0</v>
      </c>
      <c r="B18" s="18" t="s">
        <v>23</v>
      </c>
      <c r="C18" s="19"/>
      <c r="D18" s="19"/>
      <c r="E18" s="19"/>
      <c r="F18" s="35">
        <v>19.0</v>
      </c>
      <c r="G18" s="35">
        <v>22.0</v>
      </c>
      <c r="H18" s="35">
        <v>12.0</v>
      </c>
      <c r="I18" s="35">
        <v>14.0</v>
      </c>
      <c r="J18" s="35">
        <v>26.0</v>
      </c>
      <c r="K18" s="36">
        <v>36.0</v>
      </c>
      <c r="L18" s="36">
        <v>15.0</v>
      </c>
      <c r="M18" s="35">
        <v>17.0</v>
      </c>
      <c r="N18" s="35">
        <v>14.0</v>
      </c>
      <c r="O18" s="36">
        <v>19.0</v>
      </c>
      <c r="P18" s="36">
        <v>6.0</v>
      </c>
      <c r="Q18" s="23">
        <v>124.0</v>
      </c>
      <c r="S18" s="1">
        <f t="shared" si="2"/>
        <v>124</v>
      </c>
    </row>
    <row r="19">
      <c r="A19" s="17">
        <v>14.0</v>
      </c>
      <c r="B19" s="18" t="s">
        <v>24</v>
      </c>
      <c r="C19" s="19"/>
      <c r="D19" s="19"/>
      <c r="E19" s="19"/>
      <c r="F19" s="18"/>
      <c r="G19" s="18"/>
      <c r="H19" s="18"/>
      <c r="I19" s="18"/>
      <c r="J19" s="35">
        <v>30.0</v>
      </c>
      <c r="K19" s="36">
        <v>9.0</v>
      </c>
      <c r="L19" s="36">
        <v>5.0</v>
      </c>
      <c r="M19" s="35">
        <v>20.0</v>
      </c>
      <c r="N19" s="35">
        <v>17.0</v>
      </c>
      <c r="O19" s="36">
        <v>16.0</v>
      </c>
      <c r="P19" s="36">
        <v>6.0</v>
      </c>
      <c r="Q19" s="23">
        <v>67.0</v>
      </c>
      <c r="S19" s="1">
        <f t="shared" si="2"/>
        <v>67</v>
      </c>
    </row>
    <row r="20">
      <c r="A20" s="17">
        <v>15.0</v>
      </c>
      <c r="B20" s="18" t="s">
        <v>25</v>
      </c>
      <c r="C20" s="39">
        <v>57.0</v>
      </c>
      <c r="D20" s="73">
        <v>9.0</v>
      </c>
      <c r="E20" s="73">
        <v>9.0</v>
      </c>
      <c r="F20" s="35">
        <v>53.0</v>
      </c>
      <c r="G20" s="35">
        <v>67.0</v>
      </c>
      <c r="H20" s="35">
        <v>36.0</v>
      </c>
      <c r="I20" s="35">
        <v>58.0</v>
      </c>
      <c r="J20" s="35">
        <v>45.0</v>
      </c>
      <c r="K20" s="36">
        <v>56.0</v>
      </c>
      <c r="L20" s="36">
        <v>40.0</v>
      </c>
      <c r="M20" s="35">
        <v>38.0</v>
      </c>
      <c r="N20" s="35">
        <v>16.0</v>
      </c>
      <c r="O20" s="36">
        <v>22.0</v>
      </c>
      <c r="P20" s="36">
        <v>8.0</v>
      </c>
      <c r="Q20" s="23">
        <v>370.0</v>
      </c>
      <c r="S20" s="1">
        <f>SUM(F20:J20,M20:N20,C20)</f>
        <v>370</v>
      </c>
    </row>
    <row r="21" ht="15.75" customHeight="1">
      <c r="A21" s="17">
        <v>16.0</v>
      </c>
      <c r="B21" s="18" t="s">
        <v>26</v>
      </c>
      <c r="C21" s="19"/>
      <c r="D21" s="19"/>
      <c r="E21" s="19"/>
      <c r="F21" s="35">
        <v>32.0</v>
      </c>
      <c r="G21" s="35">
        <v>49.0</v>
      </c>
      <c r="H21" s="35">
        <v>54.0</v>
      </c>
      <c r="I21" s="35">
        <v>30.0</v>
      </c>
      <c r="J21" s="35">
        <v>19.0</v>
      </c>
      <c r="K21" s="36">
        <v>48.0</v>
      </c>
      <c r="L21" s="36">
        <v>30.0</v>
      </c>
      <c r="M21" s="35">
        <v>7.0</v>
      </c>
      <c r="N21" s="35">
        <v>3.0</v>
      </c>
      <c r="O21" s="36">
        <v>9.0</v>
      </c>
      <c r="P21" s="36">
        <v>1.0</v>
      </c>
      <c r="Q21" s="23">
        <v>194.0</v>
      </c>
      <c r="S21" s="1">
        <f t="shared" ref="S21:S28" si="3">SUM(F21:J21,M21:N21)</f>
        <v>194</v>
      </c>
    </row>
    <row r="22" ht="15.75" customHeight="1">
      <c r="A22" s="17">
        <v>17.0</v>
      </c>
      <c r="B22" s="18" t="s">
        <v>27</v>
      </c>
      <c r="C22" s="19"/>
      <c r="D22" s="19"/>
      <c r="E22" s="19"/>
      <c r="F22" s="18"/>
      <c r="G22" s="18"/>
      <c r="H22" s="35">
        <v>73.0</v>
      </c>
      <c r="I22" s="35">
        <v>37.0</v>
      </c>
      <c r="J22" s="35">
        <v>38.0</v>
      </c>
      <c r="K22" s="36">
        <v>41.0</v>
      </c>
      <c r="L22" s="36">
        <v>24.0</v>
      </c>
      <c r="M22" s="35">
        <v>28.0</v>
      </c>
      <c r="N22" s="35">
        <v>30.0</v>
      </c>
      <c r="O22" s="36">
        <v>19.0</v>
      </c>
      <c r="P22" s="36">
        <v>15.0</v>
      </c>
      <c r="Q22" s="23">
        <v>206.0</v>
      </c>
      <c r="S22" s="1">
        <f t="shared" si="3"/>
        <v>206</v>
      </c>
    </row>
    <row r="23" ht="15.75" customHeight="1">
      <c r="A23" s="17">
        <v>18.0</v>
      </c>
      <c r="B23" s="18" t="s">
        <v>28</v>
      </c>
      <c r="C23" s="19"/>
      <c r="D23" s="19"/>
      <c r="E23" s="19"/>
      <c r="F23" s="35">
        <v>23.0</v>
      </c>
      <c r="G23" s="35">
        <v>38.0</v>
      </c>
      <c r="H23" s="35">
        <v>48.0</v>
      </c>
      <c r="I23" s="35">
        <v>35.0</v>
      </c>
      <c r="J23" s="35">
        <v>45.0</v>
      </c>
      <c r="K23" s="36">
        <v>56.0</v>
      </c>
      <c r="L23" s="36">
        <v>33.0</v>
      </c>
      <c r="M23" s="35">
        <v>33.0</v>
      </c>
      <c r="N23" s="35">
        <v>24.0</v>
      </c>
      <c r="O23" s="36">
        <v>24.0</v>
      </c>
      <c r="P23" s="36">
        <v>10.0</v>
      </c>
      <c r="Q23" s="23">
        <v>246.0</v>
      </c>
      <c r="S23" s="1">
        <f t="shared" si="3"/>
        <v>246</v>
      </c>
    </row>
    <row r="24" ht="15.75" customHeight="1">
      <c r="A24" s="17">
        <v>19.0</v>
      </c>
      <c r="B24" s="18" t="s">
        <v>29</v>
      </c>
      <c r="C24" s="19"/>
      <c r="D24" s="19"/>
      <c r="E24" s="19"/>
      <c r="F24" s="18"/>
      <c r="G24" s="18"/>
      <c r="H24" s="18"/>
      <c r="I24" s="18"/>
      <c r="J24" s="18"/>
      <c r="K24" s="34"/>
      <c r="L24" s="34"/>
      <c r="M24" s="18"/>
      <c r="N24" s="18"/>
      <c r="O24" s="34"/>
      <c r="P24" s="34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19"/>
      <c r="E25" s="19"/>
      <c r="F25" s="18"/>
      <c r="G25" s="18"/>
      <c r="H25" s="35">
        <v>12.0</v>
      </c>
      <c r="I25" s="35">
        <v>27.0</v>
      </c>
      <c r="J25" s="35">
        <v>19.0</v>
      </c>
      <c r="K25" s="36">
        <v>27.0</v>
      </c>
      <c r="L25" s="36">
        <v>16.0</v>
      </c>
      <c r="M25" s="35">
        <v>20.0</v>
      </c>
      <c r="N25" s="35">
        <v>23.0</v>
      </c>
      <c r="O25" s="36">
        <v>24.0</v>
      </c>
      <c r="P25" s="36">
        <v>11.0</v>
      </c>
      <c r="Q25" s="23">
        <v>101.0</v>
      </c>
      <c r="S25" s="1">
        <f t="shared" si="3"/>
        <v>101</v>
      </c>
    </row>
    <row r="26" ht="15.75" customHeight="1">
      <c r="A26" s="17">
        <v>21.0</v>
      </c>
      <c r="B26" s="18" t="s">
        <v>31</v>
      </c>
      <c r="C26" s="19"/>
      <c r="D26" s="19"/>
      <c r="E26" s="19"/>
      <c r="F26" s="35">
        <v>10.0</v>
      </c>
      <c r="G26" s="35">
        <v>10.0</v>
      </c>
      <c r="H26" s="35">
        <v>27.0</v>
      </c>
      <c r="I26" s="35">
        <v>31.0</v>
      </c>
      <c r="J26" s="35">
        <v>27.0</v>
      </c>
      <c r="K26" s="36">
        <v>45.0</v>
      </c>
      <c r="L26" s="36">
        <v>47.0</v>
      </c>
      <c r="M26" s="35">
        <v>14.0</v>
      </c>
      <c r="N26" s="35">
        <v>18.0</v>
      </c>
      <c r="O26" s="36">
        <v>15.0</v>
      </c>
      <c r="P26" s="36">
        <v>9.0</v>
      </c>
      <c r="Q26" s="23">
        <v>137.0</v>
      </c>
      <c r="S26" s="1">
        <f t="shared" si="3"/>
        <v>137</v>
      </c>
    </row>
    <row r="27" ht="15.75" customHeight="1">
      <c r="A27" s="17">
        <v>22.0</v>
      </c>
      <c r="B27" s="18" t="s">
        <v>32</v>
      </c>
      <c r="C27" s="19"/>
      <c r="D27" s="19"/>
      <c r="E27" s="19"/>
      <c r="F27" s="18"/>
      <c r="G27" s="18"/>
      <c r="H27" s="35">
        <v>2.0</v>
      </c>
      <c r="I27" s="35">
        <v>7.0</v>
      </c>
      <c r="J27" s="35">
        <v>5.0</v>
      </c>
      <c r="K27" s="36">
        <v>8.0</v>
      </c>
      <c r="L27" s="36">
        <v>6.0</v>
      </c>
      <c r="M27" s="35">
        <v>3.0</v>
      </c>
      <c r="N27" s="35">
        <v>10.0</v>
      </c>
      <c r="O27" s="36">
        <v>8.0</v>
      </c>
      <c r="P27" s="36">
        <v>3.0</v>
      </c>
      <c r="Q27" s="23">
        <v>27.0</v>
      </c>
      <c r="S27" s="1">
        <f t="shared" si="3"/>
        <v>27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19"/>
      <c r="E29" s="19"/>
      <c r="F29" s="39">
        <v>63.0</v>
      </c>
      <c r="G29" s="39">
        <v>67.0</v>
      </c>
      <c r="H29" s="39">
        <v>54.0</v>
      </c>
      <c r="I29" s="39">
        <v>63.0</v>
      </c>
      <c r="J29" s="39">
        <v>50.0</v>
      </c>
      <c r="K29" s="36">
        <v>157.0</v>
      </c>
      <c r="L29" s="36">
        <v>52.0</v>
      </c>
      <c r="M29" s="39">
        <v>50.0</v>
      </c>
      <c r="N29" s="39">
        <v>32.0</v>
      </c>
      <c r="O29" s="36">
        <v>55.0</v>
      </c>
      <c r="P29" s="36">
        <v>9.0</v>
      </c>
      <c r="Q29" s="23">
        <v>379.0</v>
      </c>
      <c r="S29" s="1">
        <f>SUM(F29:J29,M29:N29,C29)</f>
        <v>379</v>
      </c>
    </row>
    <row r="30" ht="15.75" customHeight="1">
      <c r="A30" s="17">
        <v>2.0</v>
      </c>
      <c r="B30" s="18" t="s">
        <v>12</v>
      </c>
      <c r="C30" s="19"/>
      <c r="D30" s="19"/>
      <c r="E30" s="19"/>
      <c r="F30" s="39">
        <v>7.0</v>
      </c>
      <c r="G30" s="39">
        <v>2.0</v>
      </c>
      <c r="H30" s="39">
        <v>4.0</v>
      </c>
      <c r="I30" s="39">
        <v>6.0</v>
      </c>
      <c r="J30" s="39">
        <v>2.0</v>
      </c>
      <c r="K30" s="36">
        <v>9.0</v>
      </c>
      <c r="L30" s="36">
        <v>8.0</v>
      </c>
      <c r="M30" s="39">
        <v>34.0</v>
      </c>
      <c r="N30" s="39">
        <v>15.0</v>
      </c>
      <c r="O30" s="36">
        <v>10.0</v>
      </c>
      <c r="P30" s="36">
        <v>9.0</v>
      </c>
      <c r="Q30" s="23">
        <v>70.0</v>
      </c>
      <c r="S30" s="1">
        <f t="shared" ref="S30:S37" si="4">SUM(F30:J30,M30:N30)</f>
        <v>70</v>
      </c>
    </row>
    <row r="31" ht="15.75" customHeight="1">
      <c r="A31" s="17">
        <v>3.0</v>
      </c>
      <c r="B31" s="18" t="s">
        <v>13</v>
      </c>
      <c r="C31" s="19"/>
      <c r="D31" s="19"/>
      <c r="E31" s="19"/>
      <c r="F31" s="39">
        <v>56.0</v>
      </c>
      <c r="G31" s="39">
        <v>48.0</v>
      </c>
      <c r="H31" s="39">
        <v>45.0</v>
      </c>
      <c r="I31" s="39">
        <v>47.0</v>
      </c>
      <c r="J31" s="39">
        <v>48.0</v>
      </c>
      <c r="K31" s="36">
        <v>118.0</v>
      </c>
      <c r="L31" s="36">
        <v>39.0</v>
      </c>
      <c r="M31" s="39">
        <v>42.0</v>
      </c>
      <c r="N31" s="39">
        <v>26.0</v>
      </c>
      <c r="O31" s="36">
        <v>54.0</v>
      </c>
      <c r="P31" s="36">
        <v>11.0</v>
      </c>
      <c r="Q31" s="23">
        <v>312.0</v>
      </c>
      <c r="S31" s="1">
        <f t="shared" si="4"/>
        <v>312</v>
      </c>
    </row>
    <row r="32" ht="15.75" customHeight="1">
      <c r="A32" s="17">
        <v>4.0</v>
      </c>
      <c r="B32" s="18" t="s">
        <v>14</v>
      </c>
      <c r="C32" s="19"/>
      <c r="D32" s="19"/>
      <c r="E32" s="19"/>
      <c r="F32" s="39">
        <v>33.0</v>
      </c>
      <c r="G32" s="39">
        <v>31.0</v>
      </c>
      <c r="H32" s="39">
        <v>50.0</v>
      </c>
      <c r="I32" s="39">
        <v>63.0</v>
      </c>
      <c r="J32" s="39">
        <v>46.0</v>
      </c>
      <c r="K32" s="36">
        <v>102.0</v>
      </c>
      <c r="L32" s="36">
        <v>31.0</v>
      </c>
      <c r="M32" s="39">
        <v>46.0</v>
      </c>
      <c r="N32" s="39">
        <v>25.0</v>
      </c>
      <c r="O32" s="36">
        <v>42.0</v>
      </c>
      <c r="P32" s="36">
        <v>18.0</v>
      </c>
      <c r="Q32" s="23">
        <v>294.0</v>
      </c>
      <c r="S32" s="1">
        <f t="shared" si="4"/>
        <v>294</v>
      </c>
    </row>
    <row r="33" ht="15.75" customHeight="1">
      <c r="A33" s="17">
        <v>5.0</v>
      </c>
      <c r="B33" s="18" t="s">
        <v>15</v>
      </c>
      <c r="C33" s="19"/>
      <c r="D33" s="19"/>
      <c r="E33" s="19"/>
      <c r="F33" s="39">
        <v>2.0</v>
      </c>
      <c r="G33" s="39">
        <v>4.0</v>
      </c>
      <c r="H33" s="39">
        <v>13.0</v>
      </c>
      <c r="I33" s="39">
        <v>23.0</v>
      </c>
      <c r="J33" s="39">
        <v>21.0</v>
      </c>
      <c r="K33" s="36">
        <v>34.0</v>
      </c>
      <c r="L33" s="36">
        <v>7.0</v>
      </c>
      <c r="M33" s="39">
        <v>26.0</v>
      </c>
      <c r="N33" s="39">
        <v>18.0</v>
      </c>
      <c r="O33" s="36">
        <v>21.0</v>
      </c>
      <c r="P33" s="36">
        <v>2.0</v>
      </c>
      <c r="Q33" s="23">
        <v>107.0</v>
      </c>
      <c r="S33" s="1">
        <f t="shared" si="4"/>
        <v>107</v>
      </c>
    </row>
    <row r="34" ht="15.75" customHeight="1">
      <c r="A34" s="17">
        <v>6.0</v>
      </c>
      <c r="B34" s="18" t="s">
        <v>16</v>
      </c>
      <c r="C34" s="19"/>
      <c r="D34" s="19"/>
      <c r="E34" s="19"/>
      <c r="F34" s="39">
        <v>1.0</v>
      </c>
      <c r="G34" s="39">
        <v>1.0</v>
      </c>
      <c r="H34" s="39">
        <v>1.0</v>
      </c>
      <c r="I34" s="39">
        <v>1.0</v>
      </c>
      <c r="J34" s="39">
        <v>1.0</v>
      </c>
      <c r="K34" s="36">
        <v>5.0</v>
      </c>
      <c r="L34" s="34"/>
      <c r="M34" s="39">
        <v>1.0</v>
      </c>
      <c r="N34" s="39">
        <v>1.0</v>
      </c>
      <c r="O34" s="36">
        <v>2.0</v>
      </c>
      <c r="P34" s="34"/>
      <c r="Q34" s="23">
        <v>7.0</v>
      </c>
      <c r="S34" s="1">
        <f t="shared" si="4"/>
        <v>7</v>
      </c>
    </row>
    <row r="35" ht="15.75" customHeight="1">
      <c r="A35" s="17">
        <v>7.0</v>
      </c>
      <c r="B35" s="18" t="s">
        <v>17</v>
      </c>
      <c r="C35" s="19"/>
      <c r="D35" s="19"/>
      <c r="E35" s="19"/>
      <c r="F35" s="39">
        <v>60.0</v>
      </c>
      <c r="G35" s="39">
        <v>60.0</v>
      </c>
      <c r="H35" s="39">
        <v>41.0</v>
      </c>
      <c r="I35" s="39">
        <v>48.0</v>
      </c>
      <c r="J35" s="39">
        <v>48.0</v>
      </c>
      <c r="K35" s="36">
        <v>118.0</v>
      </c>
      <c r="L35" s="36">
        <v>38.0</v>
      </c>
      <c r="M35" s="39">
        <v>39.0</v>
      </c>
      <c r="N35" s="39">
        <v>27.0</v>
      </c>
      <c r="O35" s="36">
        <v>46.0</v>
      </c>
      <c r="P35" s="36">
        <v>9.0</v>
      </c>
      <c r="Q35" s="23">
        <v>323.0</v>
      </c>
      <c r="S35" s="1">
        <f t="shared" si="4"/>
        <v>323</v>
      </c>
    </row>
    <row r="36" ht="15.75" customHeight="1">
      <c r="A36" s="17">
        <v>8.0</v>
      </c>
      <c r="B36" s="18" t="s">
        <v>18</v>
      </c>
      <c r="C36" s="19"/>
      <c r="D36" s="19"/>
      <c r="E36" s="19"/>
      <c r="F36" s="18"/>
      <c r="G36" s="18"/>
      <c r="H36" s="18"/>
      <c r="I36" s="18"/>
      <c r="J36" s="18"/>
      <c r="K36" s="34"/>
      <c r="L36" s="34"/>
      <c r="M36" s="18"/>
      <c r="N36" s="18"/>
      <c r="O36" s="34"/>
      <c r="P36" s="34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19"/>
      <c r="E37" s="19"/>
      <c r="F37" s="39">
        <v>81.0</v>
      </c>
      <c r="G37" s="39">
        <v>69.0</v>
      </c>
      <c r="H37" s="39">
        <v>57.0</v>
      </c>
      <c r="I37" s="39">
        <v>54.0</v>
      </c>
      <c r="J37" s="39">
        <v>60.0</v>
      </c>
      <c r="K37" s="36">
        <v>173.0</v>
      </c>
      <c r="L37" s="36">
        <v>54.0</v>
      </c>
      <c r="M37" s="39">
        <v>45.0</v>
      </c>
      <c r="N37" s="39">
        <v>37.0</v>
      </c>
      <c r="O37" s="36">
        <v>52.0</v>
      </c>
      <c r="P37" s="36">
        <v>11.0</v>
      </c>
      <c r="Q37" s="23">
        <v>403.0</v>
      </c>
      <c r="S37" s="1">
        <f t="shared" si="4"/>
        <v>403</v>
      </c>
    </row>
    <row r="38" ht="15.75" customHeight="1">
      <c r="A38" s="17">
        <v>10.0</v>
      </c>
      <c r="B38" s="18" t="s">
        <v>20</v>
      </c>
      <c r="C38" s="39">
        <v>87.0</v>
      </c>
      <c r="D38" s="73">
        <v>40.0</v>
      </c>
      <c r="E38" s="73">
        <v>21.0</v>
      </c>
      <c r="F38" s="39">
        <v>82.0</v>
      </c>
      <c r="G38" s="39">
        <v>78.0</v>
      </c>
      <c r="H38" s="39">
        <v>56.0</v>
      </c>
      <c r="I38" s="39">
        <v>61.0</v>
      </c>
      <c r="J38" s="39">
        <v>60.0</v>
      </c>
      <c r="K38" s="36">
        <v>144.0</v>
      </c>
      <c r="L38" s="36">
        <v>33.0</v>
      </c>
      <c r="M38" s="39">
        <v>52.0</v>
      </c>
      <c r="N38" s="39">
        <v>38.0</v>
      </c>
      <c r="O38" s="36">
        <v>40.0</v>
      </c>
      <c r="P38" s="36">
        <v>7.0</v>
      </c>
      <c r="Q38" s="23">
        <v>514.0</v>
      </c>
      <c r="S38" s="1">
        <f>SUM(F38:J38,M38:N38,C38)</f>
        <v>514</v>
      </c>
    </row>
    <row r="39" ht="15.75" customHeight="1">
      <c r="A39" s="17">
        <v>11.0</v>
      </c>
      <c r="B39" s="18" t="s">
        <v>21</v>
      </c>
      <c r="C39" s="19"/>
      <c r="D39" s="19"/>
      <c r="E39" s="19"/>
      <c r="F39" s="18"/>
      <c r="G39" s="18"/>
      <c r="H39" s="18"/>
      <c r="I39" s="18"/>
      <c r="J39" s="18"/>
      <c r="K39" s="34"/>
      <c r="L39" s="34"/>
      <c r="M39" s="18"/>
      <c r="N39" s="18"/>
      <c r="O39" s="34"/>
      <c r="P39" s="34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19"/>
      <c r="E40" s="19"/>
      <c r="F40" s="39">
        <v>8.0</v>
      </c>
      <c r="G40" s="39">
        <v>54.0</v>
      </c>
      <c r="H40" s="39">
        <v>50.0</v>
      </c>
      <c r="I40" s="39">
        <v>66.0</v>
      </c>
      <c r="J40" s="39">
        <v>52.0</v>
      </c>
      <c r="K40" s="36">
        <v>95.0</v>
      </c>
      <c r="L40" s="36">
        <v>35.0</v>
      </c>
      <c r="M40" s="39">
        <v>57.0</v>
      </c>
      <c r="N40" s="39">
        <v>41.0</v>
      </c>
      <c r="O40" s="36">
        <v>46.0</v>
      </c>
      <c r="P40" s="36">
        <v>16.0</v>
      </c>
      <c r="Q40" s="23">
        <v>328.0</v>
      </c>
      <c r="S40" s="1">
        <f t="shared" si="5"/>
        <v>328</v>
      </c>
    </row>
    <row r="41" ht="15.75" customHeight="1">
      <c r="A41" s="17">
        <v>13.0</v>
      </c>
      <c r="B41" s="18" t="s">
        <v>23</v>
      </c>
      <c r="C41" s="19"/>
      <c r="D41" s="19"/>
      <c r="E41" s="19"/>
      <c r="F41" s="39">
        <v>6.0</v>
      </c>
      <c r="G41" s="39">
        <v>8.0</v>
      </c>
      <c r="H41" s="39">
        <v>10.0</v>
      </c>
      <c r="I41" s="39">
        <v>36.0</v>
      </c>
      <c r="J41" s="39">
        <v>41.0</v>
      </c>
      <c r="K41" s="36">
        <v>57.0</v>
      </c>
      <c r="L41" s="36">
        <v>24.0</v>
      </c>
      <c r="M41" s="39">
        <v>55.0</v>
      </c>
      <c r="N41" s="39">
        <v>27.0</v>
      </c>
      <c r="O41" s="36">
        <v>47.0</v>
      </c>
      <c r="P41" s="36">
        <v>18.0</v>
      </c>
      <c r="Q41" s="23">
        <v>183.0</v>
      </c>
      <c r="S41" s="1">
        <f t="shared" si="5"/>
        <v>183</v>
      </c>
    </row>
    <row r="42" ht="15.75" customHeight="1">
      <c r="A42" s="17">
        <v>14.0</v>
      </c>
      <c r="B42" s="18" t="s">
        <v>24</v>
      </c>
      <c r="C42" s="19"/>
      <c r="D42" s="19"/>
      <c r="E42" s="19"/>
      <c r="F42" s="18"/>
      <c r="G42" s="18"/>
      <c r="H42" s="18"/>
      <c r="I42" s="18"/>
      <c r="J42" s="39">
        <v>18.0</v>
      </c>
      <c r="K42" s="36">
        <v>11.0</v>
      </c>
      <c r="L42" s="36">
        <v>3.0</v>
      </c>
      <c r="M42" s="39">
        <v>23.0</v>
      </c>
      <c r="N42" s="39">
        <v>15.0</v>
      </c>
      <c r="O42" s="36">
        <v>24.0</v>
      </c>
      <c r="P42" s="36">
        <v>5.0</v>
      </c>
      <c r="Q42" s="23">
        <v>56.0</v>
      </c>
      <c r="S42" s="1">
        <f t="shared" si="5"/>
        <v>56</v>
      </c>
    </row>
    <row r="43" ht="15.75" customHeight="1">
      <c r="A43" s="17">
        <v>15.0</v>
      </c>
      <c r="B43" s="18" t="s">
        <v>25</v>
      </c>
      <c r="C43" s="39">
        <v>89.0</v>
      </c>
      <c r="D43" s="73">
        <v>51.0</v>
      </c>
      <c r="E43" s="73">
        <v>27.0</v>
      </c>
      <c r="F43" s="39">
        <v>89.0</v>
      </c>
      <c r="G43" s="39">
        <v>93.0</v>
      </c>
      <c r="H43" s="39">
        <v>77.0</v>
      </c>
      <c r="I43" s="39">
        <v>83.0</v>
      </c>
      <c r="J43" s="39">
        <v>72.0</v>
      </c>
      <c r="K43" s="36">
        <v>163.0</v>
      </c>
      <c r="L43" s="36">
        <v>6.0</v>
      </c>
      <c r="M43" s="39">
        <v>68.0</v>
      </c>
      <c r="N43" s="39">
        <v>46.0</v>
      </c>
      <c r="O43" s="36">
        <v>63.0</v>
      </c>
      <c r="P43" s="36">
        <v>17.0</v>
      </c>
      <c r="Q43" s="23">
        <v>617.0</v>
      </c>
      <c r="S43" s="1">
        <f>SUM(F43:J43,M43:N43,C43)</f>
        <v>617</v>
      </c>
    </row>
    <row r="44" ht="15.75" customHeight="1">
      <c r="A44" s="17">
        <v>16.0</v>
      </c>
      <c r="B44" s="18" t="s">
        <v>26</v>
      </c>
      <c r="C44" s="19"/>
      <c r="D44" s="19"/>
      <c r="E44" s="19"/>
      <c r="F44" s="39">
        <v>72.0</v>
      </c>
      <c r="G44" s="39">
        <v>73.0</v>
      </c>
      <c r="H44" s="39">
        <v>52.0</v>
      </c>
      <c r="I44" s="39">
        <v>72.0</v>
      </c>
      <c r="J44" s="39">
        <v>59.0</v>
      </c>
      <c r="K44" s="36">
        <v>173.0</v>
      </c>
      <c r="L44" s="36">
        <v>52.0</v>
      </c>
      <c r="M44" s="39">
        <v>39.0</v>
      </c>
      <c r="N44" s="39">
        <v>19.0</v>
      </c>
      <c r="O44" s="36">
        <v>42.0</v>
      </c>
      <c r="P44" s="36">
        <v>7.0</v>
      </c>
      <c r="Q44" s="23">
        <v>386.0</v>
      </c>
      <c r="S44" s="1">
        <f t="shared" ref="S44:S50" si="6">SUM(F44:J44,M44:N44)</f>
        <v>386</v>
      </c>
    </row>
    <row r="45" ht="15.75" customHeight="1">
      <c r="A45" s="17">
        <v>17.0</v>
      </c>
      <c r="B45" s="18" t="s">
        <v>27</v>
      </c>
      <c r="C45" s="19"/>
      <c r="D45" s="19"/>
      <c r="E45" s="19"/>
      <c r="F45" s="18"/>
      <c r="G45" s="18"/>
      <c r="H45" s="39">
        <v>38.0</v>
      </c>
      <c r="I45" s="39">
        <v>53.0</v>
      </c>
      <c r="J45" s="39">
        <v>52.0</v>
      </c>
      <c r="K45" s="36">
        <v>67.0</v>
      </c>
      <c r="L45" s="36">
        <v>19.0</v>
      </c>
      <c r="M45" s="39">
        <v>42.0</v>
      </c>
      <c r="N45" s="39">
        <v>26.0</v>
      </c>
      <c r="O45" s="36">
        <v>34.0</v>
      </c>
      <c r="P45" s="36">
        <v>8.0</v>
      </c>
      <c r="Q45" s="23">
        <v>211.0</v>
      </c>
      <c r="S45" s="1">
        <f t="shared" si="6"/>
        <v>211</v>
      </c>
    </row>
    <row r="46" ht="15.75" customHeight="1">
      <c r="A46" s="17">
        <v>18.0</v>
      </c>
      <c r="B46" s="18" t="s">
        <v>28</v>
      </c>
      <c r="C46" s="19"/>
      <c r="D46" s="19"/>
      <c r="E46" s="19"/>
      <c r="F46" s="39">
        <v>53.0</v>
      </c>
      <c r="G46" s="39">
        <v>47.0</v>
      </c>
      <c r="H46" s="39">
        <v>32.0</v>
      </c>
      <c r="I46" s="39">
        <v>60.0</v>
      </c>
      <c r="J46" s="39">
        <v>56.0</v>
      </c>
      <c r="K46" s="36">
        <v>90.0</v>
      </c>
      <c r="L46" s="36">
        <v>70.0</v>
      </c>
      <c r="M46" s="39">
        <v>55.0</v>
      </c>
      <c r="N46" s="39">
        <v>40.0</v>
      </c>
      <c r="O46" s="36">
        <v>45.0</v>
      </c>
      <c r="P46" s="36">
        <v>28.0</v>
      </c>
      <c r="Q46" s="23">
        <v>343.0</v>
      </c>
      <c r="S46" s="1">
        <f t="shared" si="6"/>
        <v>343</v>
      </c>
    </row>
    <row r="47" ht="15.75" customHeight="1">
      <c r="A47" s="17">
        <v>19.0</v>
      </c>
      <c r="B47" s="18" t="s">
        <v>29</v>
      </c>
      <c r="C47" s="19"/>
      <c r="D47" s="19"/>
      <c r="E47" s="19"/>
      <c r="F47" s="18"/>
      <c r="G47" s="18"/>
      <c r="H47" s="18"/>
      <c r="I47" s="18"/>
      <c r="J47" s="18"/>
      <c r="K47" s="34"/>
      <c r="L47" s="34"/>
      <c r="M47" s="18"/>
      <c r="N47" s="18"/>
      <c r="O47" s="34"/>
      <c r="P47" s="34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19"/>
      <c r="E48" s="19"/>
      <c r="F48" s="39">
        <v>7.0</v>
      </c>
      <c r="G48" s="39">
        <v>7.0</v>
      </c>
      <c r="H48" s="39">
        <v>6.0</v>
      </c>
      <c r="I48" s="39">
        <v>35.0</v>
      </c>
      <c r="J48" s="39">
        <v>29.0</v>
      </c>
      <c r="K48" s="36">
        <v>22.0</v>
      </c>
      <c r="L48" s="36">
        <v>9.0</v>
      </c>
      <c r="M48" s="39">
        <v>25.0</v>
      </c>
      <c r="N48" s="39">
        <v>19.0</v>
      </c>
      <c r="O48" s="36">
        <v>20.0</v>
      </c>
      <c r="P48" s="36">
        <v>4.0</v>
      </c>
      <c r="Q48" s="23">
        <v>128.0</v>
      </c>
      <c r="S48" s="1">
        <f t="shared" si="6"/>
        <v>128</v>
      </c>
    </row>
    <row r="49" ht="15.75" customHeight="1">
      <c r="A49" s="17">
        <v>21.0</v>
      </c>
      <c r="B49" s="18" t="s">
        <v>31</v>
      </c>
      <c r="C49" s="19"/>
      <c r="D49" s="19"/>
      <c r="E49" s="19"/>
      <c r="F49" s="39">
        <v>18.0</v>
      </c>
      <c r="G49" s="39">
        <v>17.0</v>
      </c>
      <c r="H49" s="39">
        <v>21.0</v>
      </c>
      <c r="I49" s="39">
        <v>20.0</v>
      </c>
      <c r="J49" s="39">
        <v>20.0</v>
      </c>
      <c r="K49" s="36">
        <v>38.0</v>
      </c>
      <c r="L49" s="36">
        <v>17.0</v>
      </c>
      <c r="M49" s="39">
        <v>14.0</v>
      </c>
      <c r="N49" s="39">
        <v>15.0</v>
      </c>
      <c r="O49" s="36">
        <v>11.0</v>
      </c>
      <c r="P49" s="34"/>
      <c r="Q49" s="23">
        <v>125.0</v>
      </c>
      <c r="S49" s="1">
        <f t="shared" si="6"/>
        <v>125</v>
      </c>
    </row>
    <row r="50" ht="15.75" customHeight="1">
      <c r="A50" s="17">
        <v>22.0</v>
      </c>
      <c r="B50" s="18" t="s">
        <v>32</v>
      </c>
      <c r="C50" s="19"/>
      <c r="D50" s="19"/>
      <c r="E50" s="19"/>
      <c r="F50" s="18"/>
      <c r="G50" s="18"/>
      <c r="H50" s="39">
        <v>7.0</v>
      </c>
      <c r="I50" s="39">
        <v>14.0</v>
      </c>
      <c r="J50" s="39">
        <v>11.0</v>
      </c>
      <c r="K50" s="36">
        <v>22.0</v>
      </c>
      <c r="L50" s="36">
        <v>6.0</v>
      </c>
      <c r="M50" s="39">
        <v>17.0</v>
      </c>
      <c r="N50" s="39">
        <v>16.0</v>
      </c>
      <c r="O50" s="36">
        <v>24.0</v>
      </c>
      <c r="P50" s="36">
        <v>7.0</v>
      </c>
      <c r="Q50" s="23">
        <v>65.0</v>
      </c>
      <c r="S50" s="1">
        <f t="shared" si="6"/>
        <v>65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69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74">
        <v>1.0</v>
      </c>
      <c r="B6" s="75" t="s">
        <v>10</v>
      </c>
      <c r="C6" s="76"/>
      <c r="D6" s="77"/>
      <c r="E6" s="77"/>
      <c r="F6" s="78"/>
      <c r="G6" s="78"/>
      <c r="H6" s="78"/>
      <c r="I6" s="78"/>
      <c r="J6" s="78"/>
      <c r="K6" s="79"/>
      <c r="L6" s="79"/>
      <c r="M6" s="78"/>
      <c r="N6" s="78"/>
      <c r="O6" s="79"/>
      <c r="P6" s="80"/>
      <c r="Q6" s="81">
        <v>0.0</v>
      </c>
      <c r="R6" s="24" t="s">
        <v>11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R7" s="27"/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R9" s="27"/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R12" s="27"/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R14" s="27"/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R15" s="27"/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R17" s="27"/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R20" s="27"/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R21" s="27"/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R22" s="27"/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R23" s="27"/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R25" s="27"/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R27" s="27"/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3"/>
        <v>0</v>
      </c>
    </row>
    <row r="29" ht="15.75" customHeight="1">
      <c r="A29" s="17">
        <v>1.0</v>
      </c>
      <c r="B29" s="18" t="s">
        <v>10</v>
      </c>
      <c r="C29" s="39">
        <v>2.0</v>
      </c>
      <c r="D29" s="18"/>
      <c r="E29" s="18"/>
      <c r="F29" s="39">
        <v>35.0</v>
      </c>
      <c r="G29" s="39">
        <v>33.0</v>
      </c>
      <c r="H29" s="39">
        <v>70.0</v>
      </c>
      <c r="I29" s="39">
        <v>70.0</v>
      </c>
      <c r="J29" s="39">
        <v>58.0</v>
      </c>
      <c r="K29" s="39">
        <v>46.0</v>
      </c>
      <c r="L29" s="39">
        <v>74.0</v>
      </c>
      <c r="M29" s="39">
        <v>56.0</v>
      </c>
      <c r="N29" s="39">
        <v>47.0</v>
      </c>
      <c r="O29" s="39">
        <v>26.0</v>
      </c>
      <c r="P29" s="39">
        <v>32.0</v>
      </c>
      <c r="Q29" s="23">
        <v>371.0</v>
      </c>
      <c r="R29" s="27"/>
      <c r="S29" s="1">
        <f>SUM(F29:J29,M29:N29,C29)</f>
        <v>371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39">
        <v>10.0</v>
      </c>
      <c r="G30" s="39">
        <v>3.0</v>
      </c>
      <c r="H30" s="39">
        <v>17.0</v>
      </c>
      <c r="I30" s="39">
        <v>16.0</v>
      </c>
      <c r="J30" s="39">
        <v>16.0</v>
      </c>
      <c r="K30" s="39">
        <v>19.0</v>
      </c>
      <c r="L30" s="39">
        <v>16.0</v>
      </c>
      <c r="M30" s="39">
        <v>37.0</v>
      </c>
      <c r="N30" s="39">
        <v>36.0</v>
      </c>
      <c r="O30" s="39">
        <v>16.0</v>
      </c>
      <c r="P30" s="39">
        <v>17.0</v>
      </c>
      <c r="Q30" s="23">
        <v>135.0</v>
      </c>
      <c r="R30" s="27"/>
      <c r="S30" s="1">
        <f t="shared" ref="S30:S37" si="4">SUM(F30:J30,M30:N30)</f>
        <v>135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39">
        <v>36.0</v>
      </c>
      <c r="G31" s="39">
        <v>33.0</v>
      </c>
      <c r="H31" s="39">
        <v>55.0</v>
      </c>
      <c r="I31" s="39">
        <v>63.0</v>
      </c>
      <c r="J31" s="39">
        <v>62.0</v>
      </c>
      <c r="K31" s="39">
        <v>41.0</v>
      </c>
      <c r="L31" s="39">
        <v>66.0</v>
      </c>
      <c r="M31" s="39">
        <v>53.0</v>
      </c>
      <c r="N31" s="39">
        <v>49.0</v>
      </c>
      <c r="O31" s="39">
        <v>22.0</v>
      </c>
      <c r="P31" s="39">
        <v>32.0</v>
      </c>
      <c r="Q31" s="23">
        <v>351.0</v>
      </c>
      <c r="R31" s="27"/>
      <c r="S31" s="1">
        <f t="shared" si="4"/>
        <v>351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39">
        <v>18.0</v>
      </c>
      <c r="G32" s="39">
        <v>17.0</v>
      </c>
      <c r="H32" s="39">
        <v>81.0</v>
      </c>
      <c r="I32" s="39">
        <v>87.0</v>
      </c>
      <c r="J32" s="39">
        <v>81.0</v>
      </c>
      <c r="K32" s="39">
        <v>43.0</v>
      </c>
      <c r="L32" s="39">
        <v>61.0</v>
      </c>
      <c r="M32" s="39">
        <v>49.0</v>
      </c>
      <c r="N32" s="39">
        <v>48.0</v>
      </c>
      <c r="O32" s="39">
        <v>19.0</v>
      </c>
      <c r="P32" s="39">
        <v>24.0</v>
      </c>
      <c r="Q32" s="23">
        <v>381.0</v>
      </c>
      <c r="R32" s="27"/>
      <c r="S32" s="1">
        <f t="shared" si="4"/>
        <v>381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39">
        <v>5.0</v>
      </c>
      <c r="G33" s="39">
        <v>4.0</v>
      </c>
      <c r="H33" s="39">
        <v>50.0</v>
      </c>
      <c r="I33" s="39">
        <v>50.0</v>
      </c>
      <c r="J33" s="39">
        <v>52.0</v>
      </c>
      <c r="K33" s="39">
        <v>32.0</v>
      </c>
      <c r="L33" s="39">
        <v>40.0</v>
      </c>
      <c r="M33" s="39">
        <v>44.0</v>
      </c>
      <c r="N33" s="39">
        <v>40.0</v>
      </c>
      <c r="O33" s="39">
        <v>19.0</v>
      </c>
      <c r="P33" s="39">
        <v>25.0</v>
      </c>
      <c r="Q33" s="23">
        <v>245.0</v>
      </c>
      <c r="R33" s="27"/>
      <c r="S33" s="1">
        <f t="shared" si="4"/>
        <v>245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39">
        <v>4.0</v>
      </c>
      <c r="G34" s="39">
        <v>7.0</v>
      </c>
      <c r="H34" s="39">
        <v>7.0</v>
      </c>
      <c r="I34" s="18"/>
      <c r="J34" s="18"/>
      <c r="K34" s="39">
        <v>3.0</v>
      </c>
      <c r="L34" s="39">
        <v>5.0</v>
      </c>
      <c r="M34" s="39">
        <v>20.0</v>
      </c>
      <c r="N34" s="39">
        <v>22.0</v>
      </c>
      <c r="O34" s="39">
        <v>14.0</v>
      </c>
      <c r="P34" s="39">
        <v>13.0</v>
      </c>
      <c r="Q34" s="23">
        <v>60.0</v>
      </c>
      <c r="R34" s="27"/>
      <c r="S34" s="1">
        <f t="shared" si="4"/>
        <v>60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39">
        <v>36.0</v>
      </c>
      <c r="G35" s="39">
        <v>36.0</v>
      </c>
      <c r="H35" s="39">
        <v>66.0</v>
      </c>
      <c r="I35" s="39">
        <v>80.0</v>
      </c>
      <c r="J35" s="39">
        <v>58.0</v>
      </c>
      <c r="K35" s="39">
        <v>43.0</v>
      </c>
      <c r="L35" s="39">
        <v>58.0</v>
      </c>
      <c r="M35" s="39">
        <v>62.0</v>
      </c>
      <c r="N35" s="39">
        <v>49.0</v>
      </c>
      <c r="O35" s="39">
        <v>21.0</v>
      </c>
      <c r="P35" s="39">
        <v>32.0</v>
      </c>
      <c r="Q35" s="23">
        <v>387.0</v>
      </c>
      <c r="R35" s="27"/>
      <c r="S35" s="1">
        <f t="shared" si="4"/>
        <v>387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R36" s="27"/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39">
        <v>30.0</v>
      </c>
      <c r="G37" s="39">
        <v>36.0</v>
      </c>
      <c r="H37" s="39">
        <v>70.0</v>
      </c>
      <c r="I37" s="39">
        <v>67.0</v>
      </c>
      <c r="J37" s="39">
        <v>61.0</v>
      </c>
      <c r="K37" s="39">
        <v>44.0</v>
      </c>
      <c r="L37" s="39">
        <v>68.0</v>
      </c>
      <c r="M37" s="39">
        <v>59.0</v>
      </c>
      <c r="N37" s="39">
        <v>48.0</v>
      </c>
      <c r="O37" s="39">
        <v>22.0</v>
      </c>
      <c r="P37" s="39">
        <v>32.0</v>
      </c>
      <c r="Q37" s="23">
        <v>371.0</v>
      </c>
      <c r="R37" s="27"/>
      <c r="S37" s="1">
        <f t="shared" si="4"/>
        <v>371</v>
      </c>
    </row>
    <row r="38" ht="15.75" customHeight="1">
      <c r="A38" s="17">
        <v>10.0</v>
      </c>
      <c r="B38" s="18" t="s">
        <v>20</v>
      </c>
      <c r="C38" s="39">
        <v>49.0</v>
      </c>
      <c r="D38" s="39">
        <v>9.0</v>
      </c>
      <c r="E38" s="39">
        <v>13.0</v>
      </c>
      <c r="F38" s="39">
        <v>95.0</v>
      </c>
      <c r="G38" s="39">
        <v>91.0</v>
      </c>
      <c r="H38" s="39">
        <v>73.0</v>
      </c>
      <c r="I38" s="39">
        <v>80.0</v>
      </c>
      <c r="J38" s="39">
        <v>71.0</v>
      </c>
      <c r="K38" s="39">
        <v>58.0</v>
      </c>
      <c r="L38" s="39">
        <v>84.0</v>
      </c>
      <c r="M38" s="39">
        <v>59.0</v>
      </c>
      <c r="N38" s="39">
        <v>52.0</v>
      </c>
      <c r="O38" s="39">
        <v>20.0</v>
      </c>
      <c r="P38" s="39">
        <v>28.0</v>
      </c>
      <c r="Q38" s="23">
        <v>570.0</v>
      </c>
      <c r="R38" s="27"/>
      <c r="S38" s="1">
        <f>SUM(F38:J38,M38:N38,C38)</f>
        <v>570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R39" s="27"/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39">
        <v>7.0</v>
      </c>
      <c r="G40" s="39">
        <v>24.0</v>
      </c>
      <c r="H40" s="39">
        <v>66.0</v>
      </c>
      <c r="I40" s="39">
        <v>79.0</v>
      </c>
      <c r="J40" s="39">
        <v>63.0</v>
      </c>
      <c r="K40" s="39">
        <v>40.0</v>
      </c>
      <c r="L40" s="39">
        <v>55.0</v>
      </c>
      <c r="M40" s="39">
        <v>72.0</v>
      </c>
      <c r="N40" s="39">
        <v>61.0</v>
      </c>
      <c r="O40" s="39">
        <v>22.0</v>
      </c>
      <c r="P40" s="39">
        <v>35.0</v>
      </c>
      <c r="Q40" s="23">
        <v>372.0</v>
      </c>
      <c r="R40" s="27"/>
      <c r="S40" s="1">
        <f t="shared" si="5"/>
        <v>372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39">
        <v>46.0</v>
      </c>
      <c r="J41" s="39">
        <v>55.0</v>
      </c>
      <c r="K41" s="39">
        <v>11.0</v>
      </c>
      <c r="L41" s="39">
        <v>18.0</v>
      </c>
      <c r="M41" s="39">
        <v>55.0</v>
      </c>
      <c r="N41" s="39">
        <v>55.0</v>
      </c>
      <c r="O41" s="39">
        <v>24.0</v>
      </c>
      <c r="P41" s="39">
        <v>28.0</v>
      </c>
      <c r="Q41" s="23">
        <v>211.0</v>
      </c>
      <c r="R41" s="27"/>
      <c r="S41" s="1">
        <f t="shared" si="5"/>
        <v>211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39">
        <v>15.0</v>
      </c>
      <c r="I42" s="39">
        <v>12.0</v>
      </c>
      <c r="J42" s="39">
        <v>31.0</v>
      </c>
      <c r="K42" s="39">
        <v>18.0</v>
      </c>
      <c r="L42" s="39">
        <v>14.0</v>
      </c>
      <c r="M42" s="39">
        <v>39.0</v>
      </c>
      <c r="N42" s="39">
        <v>39.0</v>
      </c>
      <c r="O42" s="39">
        <v>18.0</v>
      </c>
      <c r="P42" s="39">
        <v>21.0</v>
      </c>
      <c r="Q42" s="23">
        <v>136.0</v>
      </c>
      <c r="R42" s="27"/>
      <c r="S42" s="1">
        <f t="shared" si="5"/>
        <v>136</v>
      </c>
    </row>
    <row r="43" ht="15.75" customHeight="1">
      <c r="A43" s="17">
        <v>15.0</v>
      </c>
      <c r="B43" s="18" t="s">
        <v>25</v>
      </c>
      <c r="C43" s="39">
        <v>51.0</v>
      </c>
      <c r="D43" s="39">
        <v>9.0</v>
      </c>
      <c r="E43" s="39">
        <v>12.0</v>
      </c>
      <c r="F43" s="39">
        <v>104.0</v>
      </c>
      <c r="G43" s="39">
        <v>90.0</v>
      </c>
      <c r="H43" s="39">
        <v>92.0</v>
      </c>
      <c r="I43" s="39">
        <v>89.0</v>
      </c>
      <c r="J43" s="39">
        <v>82.0</v>
      </c>
      <c r="K43" s="39">
        <v>61.0</v>
      </c>
      <c r="L43" s="39">
        <v>94.0</v>
      </c>
      <c r="M43" s="39">
        <v>69.0</v>
      </c>
      <c r="N43" s="39">
        <v>56.0</v>
      </c>
      <c r="O43" s="39">
        <v>23.0</v>
      </c>
      <c r="P43" s="39">
        <v>32.0</v>
      </c>
      <c r="Q43" s="23">
        <v>633.0</v>
      </c>
      <c r="R43" s="27"/>
      <c r="S43" s="1">
        <f>SUM(F43:J43,M43:N43,C43)</f>
        <v>633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39">
        <v>30.0</v>
      </c>
      <c r="G44" s="39">
        <v>40.0</v>
      </c>
      <c r="H44" s="39">
        <v>46.0</v>
      </c>
      <c r="I44" s="39">
        <v>40.0</v>
      </c>
      <c r="J44" s="39">
        <v>24.0</v>
      </c>
      <c r="K44" s="39">
        <v>33.0</v>
      </c>
      <c r="L44" s="39">
        <v>48.0</v>
      </c>
      <c r="M44" s="39">
        <v>12.0</v>
      </c>
      <c r="N44" s="39">
        <v>13.0</v>
      </c>
      <c r="O44" s="39">
        <v>10.0</v>
      </c>
      <c r="P44" s="39">
        <v>4.0</v>
      </c>
      <c r="Q44" s="23">
        <v>205.0</v>
      </c>
      <c r="R44" s="27"/>
      <c r="S44" s="1">
        <f t="shared" ref="S44:S50" si="6">SUM(F44:J44,M44:N44)</f>
        <v>205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39">
        <v>56.0</v>
      </c>
      <c r="I45" s="39">
        <v>59.0</v>
      </c>
      <c r="J45" s="39">
        <v>56.0</v>
      </c>
      <c r="K45" s="39">
        <v>35.0</v>
      </c>
      <c r="L45" s="39">
        <v>45.0</v>
      </c>
      <c r="M45" s="39">
        <v>51.0</v>
      </c>
      <c r="N45" s="39">
        <v>39.0</v>
      </c>
      <c r="O45" s="39">
        <v>19.0</v>
      </c>
      <c r="P45" s="39">
        <v>29.0</v>
      </c>
      <c r="Q45" s="23">
        <v>261.0</v>
      </c>
      <c r="R45" s="27"/>
      <c r="S45" s="1">
        <f t="shared" si="6"/>
        <v>261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39">
        <v>17.0</v>
      </c>
      <c r="G46" s="39">
        <v>14.0</v>
      </c>
      <c r="H46" s="39">
        <v>26.0</v>
      </c>
      <c r="I46" s="39">
        <v>52.0</v>
      </c>
      <c r="J46" s="39">
        <v>40.0</v>
      </c>
      <c r="K46" s="39">
        <v>23.0</v>
      </c>
      <c r="L46" s="39">
        <v>50.0</v>
      </c>
      <c r="M46" s="39">
        <v>44.0</v>
      </c>
      <c r="N46" s="39">
        <v>40.0</v>
      </c>
      <c r="O46" s="39">
        <v>21.0</v>
      </c>
      <c r="P46" s="39">
        <v>31.0</v>
      </c>
      <c r="Q46" s="23">
        <v>233.0</v>
      </c>
      <c r="R46" s="27"/>
      <c r="S46" s="1">
        <f t="shared" si="6"/>
        <v>233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39">
        <v>38.0</v>
      </c>
      <c r="J47" s="39">
        <v>46.0</v>
      </c>
      <c r="K47" s="39">
        <v>19.0</v>
      </c>
      <c r="L47" s="39">
        <v>26.0</v>
      </c>
      <c r="M47" s="39">
        <v>40.0</v>
      </c>
      <c r="N47" s="39">
        <v>40.0</v>
      </c>
      <c r="O47" s="39">
        <v>19.0</v>
      </c>
      <c r="P47" s="39">
        <v>24.0</v>
      </c>
      <c r="Q47" s="23">
        <v>164.0</v>
      </c>
      <c r="R47" s="27"/>
      <c r="S47" s="1">
        <f t="shared" si="6"/>
        <v>164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39">
        <v>38.0</v>
      </c>
      <c r="J48" s="39">
        <v>46.0</v>
      </c>
      <c r="K48" s="39">
        <v>19.0</v>
      </c>
      <c r="L48" s="39">
        <v>26.0</v>
      </c>
      <c r="M48" s="39">
        <v>40.0</v>
      </c>
      <c r="N48" s="39">
        <v>40.0</v>
      </c>
      <c r="O48" s="39">
        <v>19.0</v>
      </c>
      <c r="P48" s="39">
        <v>24.0</v>
      </c>
      <c r="Q48" s="23">
        <v>164.0</v>
      </c>
      <c r="R48" s="27"/>
      <c r="S48" s="1">
        <f t="shared" si="6"/>
        <v>164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39">
        <v>28.0</v>
      </c>
      <c r="I49" s="39">
        <v>45.0</v>
      </c>
      <c r="J49" s="39">
        <v>46.0</v>
      </c>
      <c r="K49" s="39">
        <v>26.0</v>
      </c>
      <c r="L49" s="39">
        <v>33.0</v>
      </c>
      <c r="M49" s="39">
        <v>37.0</v>
      </c>
      <c r="N49" s="39">
        <v>35.0</v>
      </c>
      <c r="O49" s="39">
        <v>20.0</v>
      </c>
      <c r="P49" s="39">
        <v>19.0</v>
      </c>
      <c r="Q49" s="23">
        <v>191.0</v>
      </c>
      <c r="R49" s="27"/>
      <c r="S49" s="1">
        <f t="shared" si="6"/>
        <v>191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39">
        <v>26.0</v>
      </c>
      <c r="I50" s="39">
        <v>34.0</v>
      </c>
      <c r="J50" s="39">
        <v>21.0</v>
      </c>
      <c r="K50" s="39">
        <v>16.0</v>
      </c>
      <c r="L50" s="39">
        <v>15.0</v>
      </c>
      <c r="M50" s="39">
        <v>39.0</v>
      </c>
      <c r="N50" s="39">
        <v>29.0</v>
      </c>
      <c r="O50" s="39">
        <v>16.0</v>
      </c>
      <c r="P50" s="39">
        <v>19.0</v>
      </c>
      <c r="Q50" s="23">
        <v>149.0</v>
      </c>
      <c r="R50" s="28"/>
      <c r="S50" s="1">
        <f t="shared" si="6"/>
        <v>149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70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47.0</v>
      </c>
      <c r="G29" s="21">
        <v>58.0</v>
      </c>
      <c r="H29" s="21">
        <v>48.0</v>
      </c>
      <c r="I29" s="21">
        <v>51.0</v>
      </c>
      <c r="J29" s="21">
        <v>46.0</v>
      </c>
      <c r="K29" s="22">
        <v>19.0</v>
      </c>
      <c r="L29" s="22">
        <v>27.0</v>
      </c>
      <c r="M29" s="21">
        <v>18.0</v>
      </c>
      <c r="N29" s="21">
        <v>37.0</v>
      </c>
      <c r="O29" s="22">
        <v>7.0</v>
      </c>
      <c r="P29" s="22">
        <v>9.0</v>
      </c>
      <c r="Q29" s="23">
        <v>305.0</v>
      </c>
      <c r="S29" s="1">
        <f>SUM(F29:J29,M29:N29,C29)</f>
        <v>305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0.0</v>
      </c>
      <c r="G30" s="21">
        <v>0.0</v>
      </c>
      <c r="H30" s="21">
        <v>0.0</v>
      </c>
      <c r="I30" s="21">
        <v>0.0</v>
      </c>
      <c r="J30" s="21">
        <v>0.0</v>
      </c>
      <c r="K30" s="22">
        <v>0.0</v>
      </c>
      <c r="L30" s="22">
        <v>0.0</v>
      </c>
      <c r="M30" s="21">
        <v>5.0</v>
      </c>
      <c r="N30" s="21">
        <v>5.0</v>
      </c>
      <c r="O30" s="22">
        <v>0.0</v>
      </c>
      <c r="P30" s="22">
        <v>3.0</v>
      </c>
      <c r="Q30" s="23">
        <v>10.0</v>
      </c>
      <c r="S30" s="1">
        <f t="shared" ref="S30:S37" si="4">SUM(F30:J30,M30:N30)</f>
        <v>10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35">
        <v>13.0</v>
      </c>
      <c r="G31" s="35">
        <v>10.0</v>
      </c>
      <c r="H31" s="35">
        <v>17.0</v>
      </c>
      <c r="I31" s="35">
        <v>18.0</v>
      </c>
      <c r="J31" s="35">
        <v>19.0</v>
      </c>
      <c r="K31" s="22">
        <v>5.0</v>
      </c>
      <c r="L31" s="22">
        <v>20.0</v>
      </c>
      <c r="M31" s="35">
        <v>7.0</v>
      </c>
      <c r="N31" s="35">
        <v>9.0</v>
      </c>
      <c r="O31" s="22">
        <v>2.0</v>
      </c>
      <c r="P31" s="22">
        <v>3.0</v>
      </c>
      <c r="Q31" s="23">
        <v>93.0</v>
      </c>
      <c r="S31" s="1">
        <f t="shared" si="4"/>
        <v>93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2.0</v>
      </c>
      <c r="G32" s="21">
        <v>16.0</v>
      </c>
      <c r="H32" s="21">
        <v>19.0</v>
      </c>
      <c r="I32" s="21">
        <v>31.0</v>
      </c>
      <c r="J32" s="21">
        <v>21.0</v>
      </c>
      <c r="K32" s="22">
        <v>14.0</v>
      </c>
      <c r="L32" s="22">
        <v>16.0</v>
      </c>
      <c r="M32" s="21">
        <v>2.0</v>
      </c>
      <c r="N32" s="21">
        <v>17.0</v>
      </c>
      <c r="O32" s="22">
        <v>3.0</v>
      </c>
      <c r="P32" s="22">
        <v>4.0</v>
      </c>
      <c r="Q32" s="23">
        <v>108.0</v>
      </c>
      <c r="S32" s="1">
        <f t="shared" si="4"/>
        <v>108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0.0</v>
      </c>
      <c r="G33" s="21">
        <v>0.0</v>
      </c>
      <c r="H33" s="21">
        <v>3.0</v>
      </c>
      <c r="I33" s="21">
        <v>8.0</v>
      </c>
      <c r="J33" s="21">
        <v>9.0</v>
      </c>
      <c r="K33" s="22">
        <v>0.0</v>
      </c>
      <c r="L33" s="22">
        <v>2.0</v>
      </c>
      <c r="M33" s="21">
        <v>3.0</v>
      </c>
      <c r="N33" s="21">
        <v>4.0</v>
      </c>
      <c r="O33" s="22">
        <v>0.0</v>
      </c>
      <c r="P33" s="22">
        <v>0.0</v>
      </c>
      <c r="Q33" s="23">
        <v>27.0</v>
      </c>
      <c r="S33" s="1">
        <f t="shared" si="4"/>
        <v>27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2">
        <v>0.0</v>
      </c>
      <c r="L34" s="22">
        <v>0.0</v>
      </c>
      <c r="M34" s="21">
        <v>0.0</v>
      </c>
      <c r="N34" s="21">
        <v>0.0</v>
      </c>
      <c r="O34" s="22">
        <v>0.0</v>
      </c>
      <c r="P34" s="22">
        <v>0.0</v>
      </c>
      <c r="Q34" s="23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24.0</v>
      </c>
      <c r="G35" s="21">
        <v>25.0</v>
      </c>
      <c r="H35" s="21">
        <v>25.0</v>
      </c>
      <c r="I35" s="21">
        <v>27.0</v>
      </c>
      <c r="J35" s="21">
        <v>18.0</v>
      </c>
      <c r="K35" s="22">
        <v>18.0</v>
      </c>
      <c r="L35" s="22">
        <v>41.0</v>
      </c>
      <c r="M35" s="21">
        <v>11.0</v>
      </c>
      <c r="N35" s="21">
        <v>13.0</v>
      </c>
      <c r="O35" s="22">
        <v>5.0</v>
      </c>
      <c r="P35" s="22">
        <v>10.0</v>
      </c>
      <c r="Q35" s="23">
        <v>143.0</v>
      </c>
      <c r="S35" s="1">
        <f t="shared" si="4"/>
        <v>143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2">
        <v>0.0</v>
      </c>
      <c r="L36" s="22">
        <v>0.0</v>
      </c>
      <c r="M36" s="21">
        <v>0.0</v>
      </c>
      <c r="N36" s="21">
        <v>0.0</v>
      </c>
      <c r="O36" s="22">
        <v>0.0</v>
      </c>
      <c r="P36" s="22">
        <v>0.0</v>
      </c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18.0</v>
      </c>
      <c r="G37" s="21">
        <v>18.0</v>
      </c>
      <c r="H37" s="21">
        <v>22.0</v>
      </c>
      <c r="I37" s="21">
        <v>20.0</v>
      </c>
      <c r="J37" s="21">
        <v>13.0</v>
      </c>
      <c r="K37" s="22">
        <v>13.0</v>
      </c>
      <c r="L37" s="22">
        <v>22.0</v>
      </c>
      <c r="M37" s="21">
        <v>2.0</v>
      </c>
      <c r="N37" s="21">
        <v>4.0</v>
      </c>
      <c r="O37" s="22">
        <v>2.0</v>
      </c>
      <c r="P37" s="22">
        <v>4.0</v>
      </c>
      <c r="Q37" s="23">
        <v>97.0</v>
      </c>
      <c r="S37" s="1">
        <f t="shared" si="4"/>
        <v>97</v>
      </c>
    </row>
    <row r="38" ht="15.75" customHeight="1">
      <c r="A38" s="17">
        <v>10.0</v>
      </c>
      <c r="B38" s="18" t="s">
        <v>20</v>
      </c>
      <c r="C38" s="39">
        <v>19.0</v>
      </c>
      <c r="D38" s="22">
        <v>1.0</v>
      </c>
      <c r="E38" s="22">
        <v>2.0</v>
      </c>
      <c r="F38" s="21">
        <v>17.0</v>
      </c>
      <c r="G38" s="21">
        <v>17.0</v>
      </c>
      <c r="H38" s="21">
        <v>24.0</v>
      </c>
      <c r="I38" s="21">
        <v>27.0</v>
      </c>
      <c r="J38" s="21">
        <v>18.0</v>
      </c>
      <c r="K38" s="22">
        <v>3.0</v>
      </c>
      <c r="L38" s="22">
        <v>7.0</v>
      </c>
      <c r="M38" s="21">
        <v>5.0</v>
      </c>
      <c r="N38" s="21">
        <v>8.0</v>
      </c>
      <c r="O38" s="22">
        <v>0.0</v>
      </c>
      <c r="P38" s="22">
        <v>0.0</v>
      </c>
      <c r="Q38" s="23">
        <v>135.0</v>
      </c>
      <c r="S38" s="1">
        <f>SUM(F38:J38,M38:N38,C38)</f>
        <v>135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2">
        <v>0.0</v>
      </c>
      <c r="L39" s="22">
        <v>0.0</v>
      </c>
      <c r="M39" s="21">
        <v>0.0</v>
      </c>
      <c r="N39" s="21">
        <v>0.0</v>
      </c>
      <c r="O39" s="22">
        <v>0.0</v>
      </c>
      <c r="P39" s="22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>
        <v>28.0</v>
      </c>
      <c r="G40" s="21">
        <v>23.0</v>
      </c>
      <c r="H40" s="21">
        <v>26.0</v>
      </c>
      <c r="I40" s="21">
        <v>17.0</v>
      </c>
      <c r="J40" s="21">
        <v>16.0</v>
      </c>
      <c r="K40" s="22">
        <v>14.0</v>
      </c>
      <c r="L40" s="22">
        <v>26.0</v>
      </c>
      <c r="M40" s="21">
        <v>6.0</v>
      </c>
      <c r="N40" s="21">
        <v>14.0</v>
      </c>
      <c r="O40" s="22">
        <v>4.0</v>
      </c>
      <c r="P40" s="22">
        <v>11.0</v>
      </c>
      <c r="Q40" s="23">
        <v>130.0</v>
      </c>
      <c r="S40" s="1">
        <f t="shared" si="5"/>
        <v>130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22.0</v>
      </c>
      <c r="G41" s="21">
        <v>22.0</v>
      </c>
      <c r="H41" s="21">
        <v>22.0</v>
      </c>
      <c r="I41" s="21">
        <v>30.0</v>
      </c>
      <c r="J41" s="21">
        <v>23.0</v>
      </c>
      <c r="K41" s="22">
        <v>15.0</v>
      </c>
      <c r="L41" s="22">
        <v>14.0</v>
      </c>
      <c r="M41" s="21">
        <v>15.0</v>
      </c>
      <c r="N41" s="21">
        <v>14.0</v>
      </c>
      <c r="O41" s="22">
        <v>4.0</v>
      </c>
      <c r="P41" s="22">
        <v>8.0</v>
      </c>
      <c r="Q41" s="23">
        <v>148.0</v>
      </c>
      <c r="S41" s="1">
        <f t="shared" si="5"/>
        <v>148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1">
        <v>0.0</v>
      </c>
      <c r="G42" s="21">
        <v>0.0</v>
      </c>
      <c r="H42" s="21">
        <v>0.0</v>
      </c>
      <c r="I42" s="21">
        <v>0.0</v>
      </c>
      <c r="J42" s="21">
        <v>0.0</v>
      </c>
      <c r="K42" s="22">
        <v>0.0</v>
      </c>
      <c r="L42" s="22">
        <v>0.0</v>
      </c>
      <c r="M42" s="21">
        <v>1.0</v>
      </c>
      <c r="N42" s="21">
        <v>2.0</v>
      </c>
      <c r="O42" s="22">
        <v>2.0</v>
      </c>
      <c r="P42" s="22">
        <v>1.0</v>
      </c>
      <c r="Q42" s="23">
        <v>3.0</v>
      </c>
      <c r="S42" s="1">
        <f t="shared" si="5"/>
        <v>3</v>
      </c>
    </row>
    <row r="43" ht="15.75" customHeight="1">
      <c r="A43" s="17">
        <v>15.0</v>
      </c>
      <c r="B43" s="18" t="s">
        <v>25</v>
      </c>
      <c r="C43" s="39">
        <v>2.0</v>
      </c>
      <c r="D43" s="22">
        <v>1.0</v>
      </c>
      <c r="E43" s="22">
        <v>1.0</v>
      </c>
      <c r="F43" s="21">
        <v>17.0</v>
      </c>
      <c r="G43" s="21">
        <v>20.0</v>
      </c>
      <c r="H43" s="21">
        <v>14.0</v>
      </c>
      <c r="I43" s="21">
        <v>15.0</v>
      </c>
      <c r="J43" s="21">
        <v>8.0</v>
      </c>
      <c r="K43" s="22">
        <v>15.0</v>
      </c>
      <c r="L43" s="22">
        <v>21.0</v>
      </c>
      <c r="M43" s="82">
        <v>4.0</v>
      </c>
      <c r="N43" s="82">
        <v>7.0</v>
      </c>
      <c r="O43" s="22">
        <v>4.0</v>
      </c>
      <c r="P43" s="22">
        <v>4.0</v>
      </c>
      <c r="Q43" s="23">
        <v>87.0</v>
      </c>
      <c r="S43" s="1">
        <f>SUM(F43:J43,M43:N43,C43)</f>
        <v>87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37.0</v>
      </c>
      <c r="G44" s="21">
        <v>57.0</v>
      </c>
      <c r="H44" s="21">
        <v>50.0</v>
      </c>
      <c r="I44" s="21">
        <v>61.0</v>
      </c>
      <c r="J44" s="21">
        <v>5.0</v>
      </c>
      <c r="K44" s="22">
        <v>13.0</v>
      </c>
      <c r="L44" s="22">
        <v>55.0</v>
      </c>
      <c r="M44" s="21">
        <v>1.0</v>
      </c>
      <c r="N44" s="21">
        <v>0.0</v>
      </c>
      <c r="O44" s="22">
        <v>1.0</v>
      </c>
      <c r="P44" s="22">
        <v>0.0</v>
      </c>
      <c r="Q44" s="23">
        <v>211.0</v>
      </c>
      <c r="S44" s="1">
        <f t="shared" ref="S44:S50" si="6">SUM(F44:J44,M44:N44)</f>
        <v>211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1">
        <v>0.0</v>
      </c>
      <c r="G45" s="21">
        <v>0.0</v>
      </c>
      <c r="H45" s="21">
        <v>11.0</v>
      </c>
      <c r="I45" s="21">
        <v>13.0</v>
      </c>
      <c r="J45" s="21">
        <v>8.0</v>
      </c>
      <c r="K45" s="22">
        <v>0.0</v>
      </c>
      <c r="L45" s="22">
        <v>2.0</v>
      </c>
      <c r="M45" s="21">
        <v>2.0</v>
      </c>
      <c r="N45" s="21">
        <v>7.0</v>
      </c>
      <c r="O45" s="22">
        <v>0.0</v>
      </c>
      <c r="P45" s="22">
        <v>0.0</v>
      </c>
      <c r="Q45" s="23">
        <v>41.0</v>
      </c>
      <c r="S45" s="1">
        <f t="shared" si="6"/>
        <v>41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6.0</v>
      </c>
      <c r="G46" s="21">
        <v>13.0</v>
      </c>
      <c r="H46" s="21">
        <v>14.0</v>
      </c>
      <c r="I46" s="21">
        <v>14.0</v>
      </c>
      <c r="J46" s="21">
        <v>9.0</v>
      </c>
      <c r="K46" s="22">
        <v>12.0</v>
      </c>
      <c r="L46" s="22">
        <v>16.0</v>
      </c>
      <c r="M46" s="21">
        <v>10.0</v>
      </c>
      <c r="N46" s="21">
        <v>16.0</v>
      </c>
      <c r="O46" s="22">
        <v>2.0</v>
      </c>
      <c r="P46" s="22">
        <v>5.0</v>
      </c>
      <c r="Q46" s="23">
        <v>82.0</v>
      </c>
      <c r="S46" s="1">
        <f t="shared" si="6"/>
        <v>82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1">
        <v>0.0</v>
      </c>
      <c r="G47" s="21">
        <v>0.0</v>
      </c>
      <c r="H47" s="21">
        <v>0.0</v>
      </c>
      <c r="I47" s="21">
        <v>0.0</v>
      </c>
      <c r="J47" s="21">
        <v>0.0</v>
      </c>
      <c r="K47" s="22">
        <v>0.0</v>
      </c>
      <c r="L47" s="22">
        <v>0.0</v>
      </c>
      <c r="M47" s="21">
        <v>0.0</v>
      </c>
      <c r="N47" s="21">
        <v>0.0</v>
      </c>
      <c r="O47" s="22">
        <v>0.0</v>
      </c>
      <c r="P47" s="22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1">
        <v>0.0</v>
      </c>
      <c r="G48" s="21">
        <v>0.0</v>
      </c>
      <c r="H48" s="21">
        <v>0.0</v>
      </c>
      <c r="I48" s="21">
        <v>16.0</v>
      </c>
      <c r="J48" s="21">
        <v>10.0</v>
      </c>
      <c r="K48" s="22">
        <v>0.0</v>
      </c>
      <c r="L48" s="22">
        <v>6.0</v>
      </c>
      <c r="M48" s="21">
        <v>3.0</v>
      </c>
      <c r="N48" s="21">
        <v>6.0</v>
      </c>
      <c r="O48" s="22">
        <v>0.0</v>
      </c>
      <c r="P48" s="22">
        <v>0.0</v>
      </c>
      <c r="Q48" s="23">
        <v>35.0</v>
      </c>
      <c r="S48" s="1">
        <f t="shared" si="6"/>
        <v>35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1">
        <v>0.0</v>
      </c>
      <c r="G49" s="21">
        <v>0.0</v>
      </c>
      <c r="H49" s="21">
        <v>0.0</v>
      </c>
      <c r="I49" s="21">
        <v>0.0</v>
      </c>
      <c r="J49" s="21">
        <v>0.0</v>
      </c>
      <c r="K49" s="22">
        <v>0.0</v>
      </c>
      <c r="L49" s="22">
        <v>0.0</v>
      </c>
      <c r="M49" s="21">
        <v>1.0</v>
      </c>
      <c r="N49" s="21">
        <v>2.0</v>
      </c>
      <c r="O49" s="22">
        <v>0.0</v>
      </c>
      <c r="P49" s="22">
        <v>0.0</v>
      </c>
      <c r="Q49" s="23">
        <v>3.0</v>
      </c>
      <c r="S49" s="1">
        <f t="shared" si="6"/>
        <v>3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1">
        <v>0.0</v>
      </c>
      <c r="G50" s="21">
        <v>0.0</v>
      </c>
      <c r="H50" s="21">
        <v>0.0</v>
      </c>
      <c r="I50" s="21">
        <v>0.0</v>
      </c>
      <c r="J50" s="21">
        <v>0.0</v>
      </c>
      <c r="K50" s="22">
        <v>0.0</v>
      </c>
      <c r="L50" s="22">
        <v>0.0</v>
      </c>
      <c r="M50" s="21">
        <v>1.0</v>
      </c>
      <c r="N50" s="21">
        <v>2.0</v>
      </c>
      <c r="O50" s="22">
        <v>0.0</v>
      </c>
      <c r="P50" s="22">
        <v>0.0</v>
      </c>
      <c r="Q50" s="23">
        <v>3.0</v>
      </c>
      <c r="S50" s="1">
        <f t="shared" si="6"/>
        <v>3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ht="30.0" customHeight="1">
      <c r="A2" s="1"/>
      <c r="B2" s="5" t="s">
        <v>1</v>
      </c>
      <c r="C2" s="5"/>
      <c r="D2" s="1"/>
      <c r="E2" s="1"/>
      <c r="F2" s="30" t="s">
        <v>34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1">
        <v>9.0</v>
      </c>
      <c r="I6" s="25"/>
      <c r="J6" s="25"/>
      <c r="K6" s="22">
        <v>1.0</v>
      </c>
      <c r="L6" s="22">
        <v>1.0</v>
      </c>
      <c r="M6" s="21">
        <v>9.0</v>
      </c>
      <c r="N6" s="25"/>
      <c r="O6" s="22">
        <v>1.0</v>
      </c>
      <c r="P6" s="22">
        <v>1.0</v>
      </c>
      <c r="Q6" s="23">
        <v>18.0</v>
      </c>
      <c r="R6" s="24" t="s">
        <v>11</v>
      </c>
      <c r="S6" s="1">
        <f t="shared" ref="S6:S50" si="1">SUM(F6:J6,M6:N6)</f>
        <v>18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1">
        <v>6.0</v>
      </c>
      <c r="I7" s="21">
        <v>9.0</v>
      </c>
      <c r="J7" s="21">
        <v>6.0</v>
      </c>
      <c r="K7" s="22">
        <v>3.0</v>
      </c>
      <c r="L7" s="22">
        <v>3.0</v>
      </c>
      <c r="M7" s="25"/>
      <c r="N7" s="21">
        <v>5.0</v>
      </c>
      <c r="O7" s="22">
        <v>1.0</v>
      </c>
      <c r="P7" s="22">
        <v>2.0</v>
      </c>
      <c r="Q7" s="23">
        <v>26.0</v>
      </c>
      <c r="R7" s="27"/>
      <c r="S7" s="1">
        <f t="shared" si="1"/>
        <v>26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1">
        <v>20.0</v>
      </c>
      <c r="I9" s="21">
        <v>30.0</v>
      </c>
      <c r="J9" s="21">
        <v>28.0</v>
      </c>
      <c r="K9" s="22">
        <v>1.0</v>
      </c>
      <c r="L9" s="22">
        <v>4.0</v>
      </c>
      <c r="M9" s="21">
        <v>23.0</v>
      </c>
      <c r="N9" s="21">
        <v>18.0</v>
      </c>
      <c r="O9" s="22">
        <v>1.0</v>
      </c>
      <c r="P9" s="22">
        <v>2.0</v>
      </c>
      <c r="Q9" s="23">
        <v>119.0</v>
      </c>
      <c r="R9" s="27"/>
      <c r="S9" s="1">
        <f t="shared" si="1"/>
        <v>119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1">
        <v>27.0</v>
      </c>
      <c r="I12" s="21">
        <v>31.0</v>
      </c>
      <c r="J12" s="21">
        <v>30.0</v>
      </c>
      <c r="K12" s="22">
        <v>3.0</v>
      </c>
      <c r="L12" s="22">
        <v>5.0</v>
      </c>
      <c r="M12" s="21">
        <v>23.0</v>
      </c>
      <c r="N12" s="21">
        <v>18.0</v>
      </c>
      <c r="O12" s="22">
        <v>2.0</v>
      </c>
      <c r="P12" s="22">
        <v>1.0</v>
      </c>
      <c r="Q12" s="23">
        <v>129.0</v>
      </c>
      <c r="R12" s="27"/>
      <c r="S12" s="1">
        <f t="shared" si="1"/>
        <v>129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1">
        <v>20.0</v>
      </c>
      <c r="I14" s="21">
        <v>24.0</v>
      </c>
      <c r="J14" s="21">
        <v>26.0</v>
      </c>
      <c r="K14" s="22">
        <v>5.0</v>
      </c>
      <c r="L14" s="22">
        <v>10.0</v>
      </c>
      <c r="M14" s="21">
        <v>20.0</v>
      </c>
      <c r="N14" s="21">
        <v>14.0</v>
      </c>
      <c r="O14" s="22">
        <v>3.0</v>
      </c>
      <c r="P14" s="22">
        <v>6.0</v>
      </c>
      <c r="Q14" s="23">
        <v>104.0</v>
      </c>
      <c r="R14" s="27"/>
      <c r="S14" s="1">
        <f t="shared" si="1"/>
        <v>104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1">
        <v>17.0</v>
      </c>
      <c r="J15" s="21">
        <v>1.0</v>
      </c>
      <c r="K15" s="26"/>
      <c r="L15" s="26"/>
      <c r="M15" s="21">
        <v>4.0</v>
      </c>
      <c r="N15" s="25"/>
      <c r="O15" s="26"/>
      <c r="P15" s="26"/>
      <c r="Q15" s="23">
        <v>22.0</v>
      </c>
      <c r="R15" s="27"/>
      <c r="S15" s="1">
        <f t="shared" si="1"/>
        <v>22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  <c r="S16" s="1">
        <f t="shared" si="1"/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1">
        <v>25.0</v>
      </c>
      <c r="I17" s="21">
        <v>31.0</v>
      </c>
      <c r="J17" s="21">
        <v>30.0</v>
      </c>
      <c r="K17" s="22">
        <v>3.0</v>
      </c>
      <c r="L17" s="22">
        <v>6.0</v>
      </c>
      <c r="M17" s="21">
        <v>23.0</v>
      </c>
      <c r="N17" s="21">
        <v>18.0</v>
      </c>
      <c r="O17" s="22">
        <v>2.0</v>
      </c>
      <c r="P17" s="22">
        <v>3.0</v>
      </c>
      <c r="Q17" s="23">
        <v>127.0</v>
      </c>
      <c r="R17" s="27"/>
      <c r="S17" s="1">
        <f t="shared" si="1"/>
        <v>127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1">
        <v>4.0</v>
      </c>
      <c r="K18" s="22">
        <v>1.0</v>
      </c>
      <c r="L18" s="22">
        <v>2.0</v>
      </c>
      <c r="M18" s="21">
        <v>6.0</v>
      </c>
      <c r="N18" s="25"/>
      <c r="O18" s="22">
        <v>1.0</v>
      </c>
      <c r="P18" s="22">
        <v>3.0</v>
      </c>
      <c r="Q18" s="23">
        <v>10.0</v>
      </c>
      <c r="R18" s="27"/>
      <c r="S18" s="1">
        <f t="shared" si="1"/>
        <v>10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  <c r="S19" s="1">
        <f t="shared" si="1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1">
        <v>4.0</v>
      </c>
      <c r="I20" s="21">
        <v>4.0</v>
      </c>
      <c r="J20" s="21">
        <v>6.0</v>
      </c>
      <c r="K20" s="22">
        <v>1.0</v>
      </c>
      <c r="L20" s="22">
        <v>7.0</v>
      </c>
      <c r="M20" s="21">
        <v>3.0</v>
      </c>
      <c r="N20" s="21">
        <v>4.0</v>
      </c>
      <c r="O20" s="26"/>
      <c r="P20" s="26"/>
      <c r="Q20" s="23">
        <v>21.0</v>
      </c>
      <c r="R20" s="27"/>
      <c r="S20" s="1">
        <f t="shared" si="1"/>
        <v>21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1">
        <v>23.0</v>
      </c>
      <c r="I21" s="21">
        <v>10.0</v>
      </c>
      <c r="J21" s="25"/>
      <c r="K21" s="26"/>
      <c r="L21" s="22">
        <v>14.0</v>
      </c>
      <c r="M21" s="25"/>
      <c r="N21" s="25"/>
      <c r="O21" s="26"/>
      <c r="P21" s="26"/>
      <c r="Q21" s="23">
        <v>33.0</v>
      </c>
      <c r="R21" s="27"/>
      <c r="S21" s="1">
        <f t="shared" si="1"/>
        <v>33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1">
        <v>2.0</v>
      </c>
      <c r="I22" s="25"/>
      <c r="J22" s="25"/>
      <c r="K22" s="26"/>
      <c r="L22" s="22">
        <v>1.0</v>
      </c>
      <c r="M22" s="25"/>
      <c r="N22" s="25"/>
      <c r="O22" s="26"/>
      <c r="P22" s="26"/>
      <c r="Q22" s="23">
        <v>2.0</v>
      </c>
      <c r="R22" s="27"/>
      <c r="S22" s="1">
        <f t="shared" si="1"/>
        <v>2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1">
        <v>1.0</v>
      </c>
      <c r="K23" s="26"/>
      <c r="L23" s="26"/>
      <c r="M23" s="21">
        <v>3.0</v>
      </c>
      <c r="N23" s="21">
        <v>5.0</v>
      </c>
      <c r="O23" s="22">
        <v>1.0</v>
      </c>
      <c r="P23" s="22">
        <v>2.0</v>
      </c>
      <c r="Q23" s="23">
        <v>9.0</v>
      </c>
      <c r="R23" s="27"/>
      <c r="S23" s="1">
        <f t="shared" si="1"/>
        <v>9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  <c r="S24" s="1">
        <f t="shared" si="1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1">
        <v>14.0</v>
      </c>
      <c r="J25" s="21">
        <v>2.0</v>
      </c>
      <c r="K25" s="26"/>
      <c r="L25" s="22">
        <v>2.0</v>
      </c>
      <c r="M25" s="21">
        <v>1.0</v>
      </c>
      <c r="N25" s="25"/>
      <c r="O25" s="26"/>
      <c r="P25" s="26"/>
      <c r="Q25" s="23">
        <v>17.0</v>
      </c>
      <c r="R25" s="27"/>
      <c r="S25" s="1">
        <f t="shared" si="1"/>
        <v>17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  <c r="S26" s="1">
        <f t="shared" si="1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1">
        <v>8.0</v>
      </c>
      <c r="J27" s="21">
        <v>10.0</v>
      </c>
      <c r="K27" s="26"/>
      <c r="L27" s="22">
        <v>2.0</v>
      </c>
      <c r="M27" s="25"/>
      <c r="N27" s="25"/>
      <c r="O27" s="26"/>
      <c r="P27" s="26"/>
      <c r="Q27" s="23">
        <v>18.0</v>
      </c>
      <c r="R27" s="27"/>
      <c r="S27" s="1">
        <f t="shared" si="1"/>
        <v>18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1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5"/>
      <c r="I29" s="25"/>
      <c r="J29" s="25"/>
      <c r="K29" s="26"/>
      <c r="L29" s="26"/>
      <c r="M29" s="25"/>
      <c r="N29" s="25"/>
      <c r="O29" s="26"/>
      <c r="P29" s="26"/>
      <c r="Q29" s="23">
        <v>0.0</v>
      </c>
      <c r="R29" s="27"/>
      <c r="S29" s="1">
        <f t="shared" si="1"/>
        <v>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/>
      <c r="O30" s="26"/>
      <c r="P30" s="26"/>
      <c r="Q30" s="23">
        <v>0.0</v>
      </c>
      <c r="R30" s="27"/>
      <c r="S30" s="1">
        <f t="shared" si="1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5"/>
      <c r="I31" s="25"/>
      <c r="J31" s="25"/>
      <c r="K31" s="26"/>
      <c r="L31" s="26"/>
      <c r="M31" s="25"/>
      <c r="N31" s="25"/>
      <c r="O31" s="26"/>
      <c r="P31" s="26"/>
      <c r="Q31" s="23">
        <v>0.0</v>
      </c>
      <c r="R31" s="27"/>
      <c r="S31" s="1">
        <f t="shared" si="1"/>
        <v>0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5"/>
      <c r="I32" s="25"/>
      <c r="J32" s="25"/>
      <c r="K32" s="26"/>
      <c r="L32" s="26"/>
      <c r="M32" s="25"/>
      <c r="N32" s="25"/>
      <c r="O32" s="26"/>
      <c r="P32" s="26"/>
      <c r="Q32" s="23">
        <v>0.0</v>
      </c>
      <c r="R32" s="27"/>
      <c r="S32" s="1">
        <f t="shared" si="1"/>
        <v>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5"/>
      <c r="J33" s="25"/>
      <c r="K33" s="26"/>
      <c r="L33" s="26"/>
      <c r="M33" s="25"/>
      <c r="N33" s="25"/>
      <c r="O33" s="26"/>
      <c r="P33" s="26"/>
      <c r="Q33" s="23">
        <v>0.0</v>
      </c>
      <c r="R33" s="27"/>
      <c r="S33" s="1">
        <f t="shared" si="1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R34" s="27"/>
      <c r="S34" s="1">
        <f t="shared" si="1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R35" s="27"/>
      <c r="S35" s="1">
        <f t="shared" si="1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R36" s="27"/>
      <c r="S36" s="1">
        <f t="shared" si="1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5"/>
      <c r="I37" s="25"/>
      <c r="J37" s="25"/>
      <c r="K37" s="26"/>
      <c r="L37" s="26"/>
      <c r="M37" s="25"/>
      <c r="N37" s="25"/>
      <c r="O37" s="26"/>
      <c r="P37" s="26"/>
      <c r="Q37" s="23">
        <v>0.0</v>
      </c>
      <c r="R37" s="27"/>
      <c r="S37" s="1">
        <f t="shared" si="1"/>
        <v>0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R38" s="27"/>
      <c r="S38" s="1">
        <f t="shared" si="1"/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R39" s="27"/>
      <c r="S39" s="1">
        <f t="shared" si="1"/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R40" s="27"/>
      <c r="S40" s="1">
        <f t="shared" si="1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R41" s="27"/>
      <c r="S41" s="1">
        <f t="shared" si="1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R42" s="27"/>
      <c r="S42" s="1">
        <f t="shared" si="1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5"/>
      <c r="G43" s="25"/>
      <c r="H43" s="25"/>
      <c r="I43" s="25"/>
      <c r="J43" s="25"/>
      <c r="K43" s="26"/>
      <c r="L43" s="26"/>
      <c r="M43" s="25"/>
      <c r="N43" s="25"/>
      <c r="O43" s="26"/>
      <c r="P43" s="26"/>
      <c r="Q43" s="23">
        <v>0.0</v>
      </c>
      <c r="R43" s="27"/>
      <c r="S43" s="1">
        <f t="shared" si="1"/>
        <v>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/>
      <c r="I44" s="25"/>
      <c r="J44" s="25"/>
      <c r="K44" s="26"/>
      <c r="L44" s="26"/>
      <c r="M44" s="25"/>
      <c r="N44" s="25"/>
      <c r="O44" s="26"/>
      <c r="P44" s="26"/>
      <c r="Q44" s="23">
        <v>0.0</v>
      </c>
      <c r="R44" s="27"/>
      <c r="S44" s="1">
        <f t="shared" si="1"/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6"/>
      <c r="L45" s="26"/>
      <c r="M45" s="25"/>
      <c r="N45" s="25"/>
      <c r="O45" s="26"/>
      <c r="P45" s="26"/>
      <c r="Q45" s="23">
        <v>0.0</v>
      </c>
      <c r="R45" s="27"/>
      <c r="S45" s="1">
        <f t="shared" si="1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/>
      <c r="I46" s="25"/>
      <c r="J46" s="25"/>
      <c r="K46" s="26"/>
      <c r="L46" s="26"/>
      <c r="M46" s="25"/>
      <c r="N46" s="25"/>
      <c r="O46" s="26"/>
      <c r="P46" s="26"/>
      <c r="Q46" s="23">
        <v>0.0</v>
      </c>
      <c r="R46" s="27"/>
      <c r="S46" s="1">
        <f t="shared" si="1"/>
        <v>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R47" s="27"/>
      <c r="S47" s="1">
        <f t="shared" si="1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R48" s="27"/>
      <c r="S48" s="1">
        <f t="shared" si="1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R49" s="27"/>
      <c r="S49" s="1">
        <f t="shared" si="1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R50" s="28"/>
      <c r="S50" s="1">
        <f t="shared" si="1"/>
        <v>0</v>
      </c>
    </row>
    <row r="51" ht="15.75" customHeight="1"/>
    <row r="52" ht="15.75" customHeight="1"/>
    <row r="53" ht="15.75" customHeight="1">
      <c r="Q53" s="29">
        <f>Q15+Q10+Q22+Q7+Q8+Q25</f>
        <v>67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71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104.0</v>
      </c>
      <c r="G29" s="21">
        <v>129.0</v>
      </c>
      <c r="H29" s="21">
        <v>113.0</v>
      </c>
      <c r="I29" s="21">
        <v>107.0</v>
      </c>
      <c r="J29" s="21">
        <v>99.0</v>
      </c>
      <c r="K29" s="22">
        <v>85.0</v>
      </c>
      <c r="L29" s="22">
        <v>170.0</v>
      </c>
      <c r="M29" s="21">
        <v>60.0</v>
      </c>
      <c r="N29" s="21">
        <v>65.0</v>
      </c>
      <c r="O29" s="22">
        <v>24.0</v>
      </c>
      <c r="P29" s="22">
        <v>48.0</v>
      </c>
      <c r="Q29" s="23">
        <v>677.0</v>
      </c>
      <c r="S29" s="1">
        <f>SUM(F29:J29,M29:N29,C29)</f>
        <v>677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8.0</v>
      </c>
      <c r="G30" s="21">
        <v>10.0</v>
      </c>
      <c r="H30" s="21">
        <v>10.0</v>
      </c>
      <c r="I30" s="21">
        <v>14.0</v>
      </c>
      <c r="J30" s="21">
        <v>8.0</v>
      </c>
      <c r="K30" s="22">
        <v>5.0</v>
      </c>
      <c r="L30" s="22">
        <v>10.0</v>
      </c>
      <c r="M30" s="21">
        <v>21.0</v>
      </c>
      <c r="N30" s="21">
        <v>34.0</v>
      </c>
      <c r="O30" s="22">
        <v>10.0</v>
      </c>
      <c r="P30" s="22">
        <v>16.0</v>
      </c>
      <c r="Q30" s="23">
        <v>105.0</v>
      </c>
      <c r="S30" s="1">
        <f t="shared" ref="S30:S37" si="4">SUM(F30:J30,M30:N30)</f>
        <v>105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61.0</v>
      </c>
      <c r="G31" s="21">
        <v>100.0</v>
      </c>
      <c r="H31" s="21">
        <v>97.0</v>
      </c>
      <c r="I31" s="21">
        <v>82.0</v>
      </c>
      <c r="J31" s="21">
        <v>86.0</v>
      </c>
      <c r="K31" s="22">
        <v>85.0</v>
      </c>
      <c r="L31" s="22">
        <v>170.0</v>
      </c>
      <c r="M31" s="21">
        <v>61.0</v>
      </c>
      <c r="N31" s="21">
        <v>55.0</v>
      </c>
      <c r="O31" s="22">
        <v>24.0</v>
      </c>
      <c r="P31" s="22">
        <v>48.0</v>
      </c>
      <c r="Q31" s="23">
        <v>542.0</v>
      </c>
      <c r="S31" s="1">
        <f t="shared" si="4"/>
        <v>542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41.0</v>
      </c>
      <c r="G32" s="21">
        <v>85.0</v>
      </c>
      <c r="H32" s="21">
        <v>96.0</v>
      </c>
      <c r="I32" s="21">
        <v>84.0</v>
      </c>
      <c r="J32" s="21">
        <v>96.0</v>
      </c>
      <c r="K32" s="22">
        <v>80.0</v>
      </c>
      <c r="L32" s="22">
        <v>160.0</v>
      </c>
      <c r="M32" s="21">
        <v>59.0</v>
      </c>
      <c r="N32" s="21">
        <v>57.0</v>
      </c>
      <c r="O32" s="22">
        <v>20.0</v>
      </c>
      <c r="P32" s="22">
        <v>40.0</v>
      </c>
      <c r="Q32" s="23">
        <v>518.0</v>
      </c>
      <c r="S32" s="1">
        <f t="shared" si="4"/>
        <v>518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5.0</v>
      </c>
      <c r="G33" s="21">
        <v>27.0</v>
      </c>
      <c r="H33" s="21">
        <v>53.0</v>
      </c>
      <c r="I33" s="21">
        <v>51.0</v>
      </c>
      <c r="J33" s="21">
        <v>53.0</v>
      </c>
      <c r="K33" s="22">
        <v>33.0</v>
      </c>
      <c r="L33" s="22">
        <v>66.0</v>
      </c>
      <c r="M33" s="21">
        <v>31.0</v>
      </c>
      <c r="N33" s="21">
        <v>24.0</v>
      </c>
      <c r="O33" s="22">
        <v>11.0</v>
      </c>
      <c r="P33" s="22">
        <v>22.0</v>
      </c>
      <c r="Q33" s="23">
        <v>244.0</v>
      </c>
      <c r="S33" s="1">
        <f t="shared" si="4"/>
        <v>244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1">
        <v>1.0</v>
      </c>
      <c r="J34" s="21">
        <v>4.0</v>
      </c>
      <c r="K34" s="22">
        <v>1.0</v>
      </c>
      <c r="L34" s="22">
        <v>2.0</v>
      </c>
      <c r="M34" s="21">
        <v>4.0</v>
      </c>
      <c r="N34" s="21">
        <v>11.0</v>
      </c>
      <c r="O34" s="22">
        <v>1.0</v>
      </c>
      <c r="P34" s="22">
        <v>2.0</v>
      </c>
      <c r="Q34" s="23">
        <v>20.0</v>
      </c>
      <c r="S34" s="1">
        <f t="shared" si="4"/>
        <v>20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55.0</v>
      </c>
      <c r="G35" s="21">
        <v>91.0</v>
      </c>
      <c r="H35" s="21">
        <v>94.0</v>
      </c>
      <c r="I35" s="21">
        <v>88.0</v>
      </c>
      <c r="J35" s="21">
        <v>96.0</v>
      </c>
      <c r="K35" s="22">
        <v>85.0</v>
      </c>
      <c r="L35" s="22">
        <v>170.0</v>
      </c>
      <c r="M35" s="21">
        <v>70.0</v>
      </c>
      <c r="N35" s="21">
        <v>61.0</v>
      </c>
      <c r="O35" s="22">
        <v>24.0</v>
      </c>
      <c r="P35" s="22">
        <v>48.0</v>
      </c>
      <c r="Q35" s="23">
        <v>555.0</v>
      </c>
      <c r="S35" s="1">
        <f t="shared" si="4"/>
        <v>555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104.0</v>
      </c>
      <c r="G37" s="21">
        <v>97.0</v>
      </c>
      <c r="H37" s="21">
        <v>98.0</v>
      </c>
      <c r="I37" s="21">
        <v>90.0</v>
      </c>
      <c r="J37" s="21">
        <v>86.0</v>
      </c>
      <c r="K37" s="22">
        <v>85.0</v>
      </c>
      <c r="L37" s="22">
        <v>170.0</v>
      </c>
      <c r="M37" s="21">
        <v>60.0</v>
      </c>
      <c r="N37" s="21">
        <v>52.0</v>
      </c>
      <c r="O37" s="22">
        <v>24.0</v>
      </c>
      <c r="P37" s="22">
        <v>48.0</v>
      </c>
      <c r="Q37" s="23">
        <v>587.0</v>
      </c>
      <c r="S37" s="1">
        <f t="shared" si="4"/>
        <v>587</v>
      </c>
    </row>
    <row r="38" ht="15.75" customHeight="1">
      <c r="A38" s="17">
        <v>10.0</v>
      </c>
      <c r="B38" s="18" t="s">
        <v>20</v>
      </c>
      <c r="C38" s="39">
        <v>45.0</v>
      </c>
      <c r="D38" s="22">
        <v>10.0</v>
      </c>
      <c r="E38" s="22">
        <v>20.0</v>
      </c>
      <c r="F38" s="21">
        <v>109.0</v>
      </c>
      <c r="G38" s="21">
        <v>122.0</v>
      </c>
      <c r="H38" s="21">
        <v>98.0</v>
      </c>
      <c r="I38" s="21">
        <v>81.0</v>
      </c>
      <c r="J38" s="21">
        <v>85.0</v>
      </c>
      <c r="K38" s="22">
        <v>85.0</v>
      </c>
      <c r="L38" s="22">
        <v>170.0</v>
      </c>
      <c r="M38" s="21">
        <v>44.0</v>
      </c>
      <c r="N38" s="21">
        <v>61.0</v>
      </c>
      <c r="O38" s="22">
        <v>24.0</v>
      </c>
      <c r="P38" s="22">
        <v>48.0</v>
      </c>
      <c r="Q38" s="23">
        <v>645.0</v>
      </c>
      <c r="S38" s="1">
        <f>SUM(F38:J38,M38:N38,C38)</f>
        <v>645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1">
        <v>51.0</v>
      </c>
      <c r="H40" s="21">
        <v>75.0</v>
      </c>
      <c r="I40" s="21">
        <v>74.0</v>
      </c>
      <c r="J40" s="21">
        <v>86.0</v>
      </c>
      <c r="K40" s="22">
        <v>51.0</v>
      </c>
      <c r="L40" s="22">
        <v>82.0</v>
      </c>
      <c r="M40" s="21">
        <v>55.0</v>
      </c>
      <c r="N40" s="21">
        <v>51.0</v>
      </c>
      <c r="O40" s="22">
        <v>30.0</v>
      </c>
      <c r="P40" s="22">
        <v>55.0</v>
      </c>
      <c r="Q40" s="23">
        <v>392.0</v>
      </c>
      <c r="S40" s="1">
        <f t="shared" si="5"/>
        <v>392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1">
        <v>4.0</v>
      </c>
      <c r="I41" s="21">
        <v>46.0</v>
      </c>
      <c r="J41" s="21">
        <v>78.0</v>
      </c>
      <c r="K41" s="22">
        <v>22.0</v>
      </c>
      <c r="L41" s="22">
        <v>44.0</v>
      </c>
      <c r="M41" s="21">
        <v>51.0</v>
      </c>
      <c r="N41" s="21">
        <v>53.0</v>
      </c>
      <c r="O41" s="22">
        <v>22.0</v>
      </c>
      <c r="P41" s="22">
        <v>44.0</v>
      </c>
      <c r="Q41" s="23">
        <v>232.0</v>
      </c>
      <c r="S41" s="1">
        <f t="shared" si="5"/>
        <v>232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1">
        <v>11.0</v>
      </c>
      <c r="I42" s="21">
        <v>19.0</v>
      </c>
      <c r="J42" s="21">
        <v>24.0</v>
      </c>
      <c r="K42" s="22">
        <v>10.0</v>
      </c>
      <c r="L42" s="22">
        <v>20.0</v>
      </c>
      <c r="M42" s="21">
        <v>30.0</v>
      </c>
      <c r="N42" s="21">
        <v>35.0</v>
      </c>
      <c r="O42" s="22">
        <v>10.0</v>
      </c>
      <c r="P42" s="22">
        <v>20.0</v>
      </c>
      <c r="Q42" s="23">
        <v>119.0</v>
      </c>
      <c r="S42" s="1">
        <f t="shared" si="5"/>
        <v>119</v>
      </c>
    </row>
    <row r="43" ht="15.75" customHeight="1">
      <c r="A43" s="17">
        <v>15.0</v>
      </c>
      <c r="B43" s="18" t="s">
        <v>25</v>
      </c>
      <c r="C43" s="39">
        <v>35.0</v>
      </c>
      <c r="D43" s="22">
        <v>10.0</v>
      </c>
      <c r="E43" s="22">
        <v>20.0</v>
      </c>
      <c r="F43" s="21">
        <v>119.0</v>
      </c>
      <c r="G43" s="21">
        <v>125.0</v>
      </c>
      <c r="H43" s="21">
        <v>101.0</v>
      </c>
      <c r="I43" s="21">
        <v>97.0</v>
      </c>
      <c r="J43" s="21">
        <v>93.0</v>
      </c>
      <c r="K43" s="22">
        <v>85.0</v>
      </c>
      <c r="L43" s="22">
        <v>170.0</v>
      </c>
      <c r="M43" s="21">
        <v>57.0</v>
      </c>
      <c r="N43" s="21">
        <v>65.0</v>
      </c>
      <c r="O43" s="22">
        <v>24.0</v>
      </c>
      <c r="P43" s="22">
        <v>48.0</v>
      </c>
      <c r="Q43" s="23">
        <v>692.0</v>
      </c>
      <c r="S43" s="1">
        <f>SUM(F43:J43,M43:N43,C43)</f>
        <v>692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79.0</v>
      </c>
      <c r="G44" s="21">
        <v>103.0</v>
      </c>
      <c r="H44" s="21">
        <v>100.0</v>
      </c>
      <c r="I44" s="21">
        <v>81.0</v>
      </c>
      <c r="J44" s="21">
        <v>38.0</v>
      </c>
      <c r="K44" s="22">
        <v>42.0</v>
      </c>
      <c r="L44" s="22">
        <v>84.0</v>
      </c>
      <c r="M44" s="21">
        <v>29.0</v>
      </c>
      <c r="N44" s="21">
        <v>69.0</v>
      </c>
      <c r="O44" s="22">
        <v>26.0</v>
      </c>
      <c r="P44" s="22">
        <v>52.0</v>
      </c>
      <c r="Q44" s="23">
        <v>499.0</v>
      </c>
      <c r="S44" s="1">
        <f t="shared" ref="S44:S50" si="6">SUM(F44:J44,M44:N44)</f>
        <v>499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55.0</v>
      </c>
      <c r="I45" s="21">
        <v>69.0</v>
      </c>
      <c r="J45" s="21">
        <v>44.0</v>
      </c>
      <c r="K45" s="22">
        <v>24.0</v>
      </c>
      <c r="L45" s="22">
        <v>48.0</v>
      </c>
      <c r="M45" s="21">
        <v>38.0</v>
      </c>
      <c r="N45" s="21">
        <v>41.0</v>
      </c>
      <c r="O45" s="22">
        <v>14.0</v>
      </c>
      <c r="P45" s="22">
        <v>28.0</v>
      </c>
      <c r="Q45" s="23">
        <v>247.0</v>
      </c>
      <c r="S45" s="1">
        <f t="shared" si="6"/>
        <v>247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23.0</v>
      </c>
      <c r="G46" s="21">
        <v>19.0</v>
      </c>
      <c r="H46" s="21">
        <v>49.0</v>
      </c>
      <c r="I46" s="21">
        <v>76.0</v>
      </c>
      <c r="J46" s="21">
        <v>80.0</v>
      </c>
      <c r="K46" s="22">
        <v>40.0</v>
      </c>
      <c r="L46" s="22">
        <v>60.0</v>
      </c>
      <c r="M46" s="21">
        <v>67.0</v>
      </c>
      <c r="N46" s="21">
        <v>61.0</v>
      </c>
      <c r="O46" s="22">
        <v>30.0</v>
      </c>
      <c r="P46" s="22">
        <v>60.0</v>
      </c>
      <c r="Q46" s="23">
        <v>375.0</v>
      </c>
      <c r="S46" s="1">
        <f t="shared" si="6"/>
        <v>375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1"/>
      <c r="H48" s="21">
        <v>1.0</v>
      </c>
      <c r="I48" s="21">
        <v>54.0</v>
      </c>
      <c r="J48" s="21">
        <v>56.0</v>
      </c>
      <c r="K48" s="22">
        <v>14.0</v>
      </c>
      <c r="L48" s="22">
        <v>28.0</v>
      </c>
      <c r="M48" s="21">
        <v>44.0</v>
      </c>
      <c r="N48" s="21">
        <v>40.0</v>
      </c>
      <c r="O48" s="22">
        <v>14.0</v>
      </c>
      <c r="P48" s="22">
        <v>28.0</v>
      </c>
      <c r="Q48" s="23">
        <v>195.0</v>
      </c>
      <c r="S48" s="1">
        <f t="shared" si="6"/>
        <v>195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1">
        <v>10.0</v>
      </c>
      <c r="H49" s="21">
        <v>17.0</v>
      </c>
      <c r="I49" s="21">
        <v>25.0</v>
      </c>
      <c r="J49" s="21">
        <v>32.0</v>
      </c>
      <c r="K49" s="22">
        <v>7.0</v>
      </c>
      <c r="L49" s="22">
        <v>14.0</v>
      </c>
      <c r="M49" s="21">
        <v>24.0</v>
      </c>
      <c r="N49" s="21">
        <v>31.0</v>
      </c>
      <c r="O49" s="22">
        <v>14.0</v>
      </c>
      <c r="P49" s="22">
        <v>28.0</v>
      </c>
      <c r="Q49" s="23">
        <v>139.0</v>
      </c>
      <c r="S49" s="1">
        <f t="shared" si="6"/>
        <v>139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1">
        <v>3.0</v>
      </c>
      <c r="K50" s="22">
        <v>1.0</v>
      </c>
      <c r="L50" s="22">
        <v>2.0</v>
      </c>
      <c r="M50" s="21">
        <v>3.0</v>
      </c>
      <c r="N50" s="21">
        <v>10.0</v>
      </c>
      <c r="O50" s="22">
        <v>1.0</v>
      </c>
      <c r="P50" s="22">
        <v>2.0</v>
      </c>
      <c r="Q50" s="23">
        <v>16.0</v>
      </c>
      <c r="S50" s="1">
        <f t="shared" si="6"/>
        <v>16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72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1">
        <v>42.0</v>
      </c>
      <c r="G6" s="21">
        <v>27.0</v>
      </c>
      <c r="H6" s="21">
        <v>74.0</v>
      </c>
      <c r="I6" s="21">
        <v>68.0</v>
      </c>
      <c r="J6" s="21">
        <v>79.0</v>
      </c>
      <c r="K6" s="22">
        <v>16.0</v>
      </c>
      <c r="L6" s="22">
        <v>35.0</v>
      </c>
      <c r="M6" s="21">
        <v>15.0</v>
      </c>
      <c r="N6" s="21">
        <v>35.0</v>
      </c>
      <c r="O6" s="22">
        <v>4.0</v>
      </c>
      <c r="P6" s="22">
        <v>16.0</v>
      </c>
      <c r="Q6" s="23">
        <v>340.0</v>
      </c>
      <c r="S6" s="1">
        <f t="shared" ref="S6:S14" si="1">SUM(F6:J6,M6:N6)</f>
        <v>340</v>
      </c>
    </row>
    <row r="7">
      <c r="A7" s="17">
        <v>2.0</v>
      </c>
      <c r="B7" s="18" t="s">
        <v>12</v>
      </c>
      <c r="C7" s="19"/>
      <c r="D7" s="20"/>
      <c r="E7" s="20"/>
      <c r="F7" s="21">
        <v>2.0</v>
      </c>
      <c r="G7" s="25"/>
      <c r="H7" s="21">
        <v>4.0</v>
      </c>
      <c r="I7" s="21">
        <v>2.0</v>
      </c>
      <c r="J7" s="21">
        <v>12.0</v>
      </c>
      <c r="K7" s="22">
        <v>2.0</v>
      </c>
      <c r="L7" s="22">
        <v>9.0</v>
      </c>
      <c r="M7" s="21">
        <v>11.0</v>
      </c>
      <c r="N7" s="21">
        <v>27.0</v>
      </c>
      <c r="O7" s="22">
        <v>4.0</v>
      </c>
      <c r="P7" s="22">
        <v>14.0</v>
      </c>
      <c r="Q7" s="23">
        <v>58.0</v>
      </c>
      <c r="S7" s="1">
        <f t="shared" si="1"/>
        <v>58</v>
      </c>
    </row>
    <row r="8">
      <c r="A8" s="17">
        <v>3.0</v>
      </c>
      <c r="B8" s="18" t="s">
        <v>13</v>
      </c>
      <c r="C8" s="19"/>
      <c r="D8" s="20"/>
      <c r="E8" s="20"/>
      <c r="F8" s="21">
        <v>7.0</v>
      </c>
      <c r="G8" s="21">
        <v>14.0</v>
      </c>
      <c r="H8" s="21">
        <v>80.0</v>
      </c>
      <c r="I8" s="21">
        <v>61.0</v>
      </c>
      <c r="J8" s="21">
        <v>69.0</v>
      </c>
      <c r="K8" s="22">
        <v>23.0</v>
      </c>
      <c r="L8" s="22">
        <v>44.0</v>
      </c>
      <c r="M8" s="21">
        <v>30.0</v>
      </c>
      <c r="N8" s="21">
        <v>39.0</v>
      </c>
      <c r="O8" s="22">
        <v>10.0</v>
      </c>
      <c r="P8" s="22">
        <v>22.0</v>
      </c>
      <c r="Q8" s="23">
        <v>300.0</v>
      </c>
      <c r="S8" s="1">
        <f t="shared" si="1"/>
        <v>300</v>
      </c>
    </row>
    <row r="9">
      <c r="A9" s="17">
        <v>4.0</v>
      </c>
      <c r="B9" s="18" t="s">
        <v>14</v>
      </c>
      <c r="C9" s="19"/>
      <c r="D9" s="20"/>
      <c r="E9" s="20"/>
      <c r="F9" s="21">
        <v>5.0</v>
      </c>
      <c r="G9" s="21">
        <v>18.0</v>
      </c>
      <c r="H9" s="21">
        <v>92.0</v>
      </c>
      <c r="I9" s="21">
        <v>115.0</v>
      </c>
      <c r="J9" s="21">
        <v>100.0</v>
      </c>
      <c r="K9" s="22">
        <v>20.0</v>
      </c>
      <c r="L9" s="22">
        <v>42.0</v>
      </c>
      <c r="M9" s="21">
        <v>55.0</v>
      </c>
      <c r="N9" s="21">
        <v>60.0</v>
      </c>
      <c r="O9" s="22">
        <v>11.0</v>
      </c>
      <c r="P9" s="22">
        <v>23.0</v>
      </c>
      <c r="Q9" s="23">
        <v>445.0</v>
      </c>
      <c r="S9" s="1">
        <f t="shared" si="1"/>
        <v>445</v>
      </c>
    </row>
    <row r="10">
      <c r="A10" s="17">
        <v>5.0</v>
      </c>
      <c r="B10" s="18" t="s">
        <v>15</v>
      </c>
      <c r="C10" s="19"/>
      <c r="D10" s="20"/>
      <c r="E10" s="20"/>
      <c r="F10" s="21">
        <v>7.0</v>
      </c>
      <c r="G10" s="21">
        <v>7.0</v>
      </c>
      <c r="H10" s="21">
        <v>6.0</v>
      </c>
      <c r="I10" s="21">
        <v>7.0</v>
      </c>
      <c r="J10" s="21">
        <v>22.0</v>
      </c>
      <c r="K10" s="22">
        <v>7.0</v>
      </c>
      <c r="L10" s="22">
        <v>6.0</v>
      </c>
      <c r="M10" s="21">
        <v>7.0</v>
      </c>
      <c r="N10" s="21">
        <v>17.0</v>
      </c>
      <c r="O10" s="22">
        <v>4.0</v>
      </c>
      <c r="P10" s="22">
        <v>2.0</v>
      </c>
      <c r="Q10" s="23">
        <v>73.0</v>
      </c>
      <c r="S10" s="1">
        <f t="shared" si="1"/>
        <v>73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1">
        <v>20.0</v>
      </c>
      <c r="N11" s="21">
        <v>7.0</v>
      </c>
      <c r="O11" s="22">
        <v>1.0</v>
      </c>
      <c r="P11" s="22">
        <v>2.0</v>
      </c>
      <c r="Q11" s="23">
        <v>27.0</v>
      </c>
      <c r="S11" s="1">
        <f t="shared" si="1"/>
        <v>27</v>
      </c>
    </row>
    <row r="12">
      <c r="A12" s="17">
        <v>7.0</v>
      </c>
      <c r="B12" s="18" t="s">
        <v>17</v>
      </c>
      <c r="C12" s="19"/>
      <c r="D12" s="20"/>
      <c r="E12" s="20"/>
      <c r="F12" s="21">
        <v>8.0</v>
      </c>
      <c r="G12" s="21">
        <v>6.0</v>
      </c>
      <c r="H12" s="21">
        <v>48.0</v>
      </c>
      <c r="I12" s="21">
        <v>29.0</v>
      </c>
      <c r="J12" s="21">
        <v>58.0</v>
      </c>
      <c r="K12" s="22">
        <v>17.0</v>
      </c>
      <c r="L12" s="22">
        <v>32.0</v>
      </c>
      <c r="M12" s="21">
        <v>29.0</v>
      </c>
      <c r="N12" s="21">
        <v>33.0</v>
      </c>
      <c r="O12" s="22">
        <v>6.0</v>
      </c>
      <c r="P12" s="22">
        <v>13.0</v>
      </c>
      <c r="Q12" s="23">
        <v>211.0</v>
      </c>
      <c r="S12" s="1">
        <f t="shared" si="1"/>
        <v>211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1">
        <v>3.0</v>
      </c>
      <c r="I13" s="25"/>
      <c r="J13" s="25"/>
      <c r="K13" s="22">
        <v>1.0</v>
      </c>
      <c r="L13" s="22">
        <v>2.0</v>
      </c>
      <c r="M13" s="25"/>
      <c r="N13" s="25"/>
      <c r="O13" s="26"/>
      <c r="P13" s="26"/>
      <c r="Q13" s="23">
        <v>3.0</v>
      </c>
      <c r="S13" s="1">
        <f t="shared" si="1"/>
        <v>3</v>
      </c>
    </row>
    <row r="14">
      <c r="A14" s="17">
        <v>9.0</v>
      </c>
      <c r="B14" s="18" t="s">
        <v>19</v>
      </c>
      <c r="C14" s="19"/>
      <c r="D14" s="20"/>
      <c r="E14" s="20"/>
      <c r="F14" s="21">
        <v>125.0</v>
      </c>
      <c r="G14" s="21">
        <v>97.0</v>
      </c>
      <c r="H14" s="21">
        <v>87.0</v>
      </c>
      <c r="I14" s="21">
        <v>103.0</v>
      </c>
      <c r="J14" s="21">
        <v>97.0</v>
      </c>
      <c r="K14" s="22">
        <v>29.0</v>
      </c>
      <c r="L14" s="22">
        <v>58.0</v>
      </c>
      <c r="M14" s="21">
        <v>47.0</v>
      </c>
      <c r="N14" s="21">
        <v>38.0</v>
      </c>
      <c r="O14" s="22">
        <v>11.0</v>
      </c>
      <c r="P14" s="22">
        <v>25.0</v>
      </c>
      <c r="Q14" s="23">
        <v>594.0</v>
      </c>
      <c r="S14" s="1">
        <f t="shared" si="1"/>
        <v>594</v>
      </c>
    </row>
    <row r="15">
      <c r="A15" s="17">
        <v>10.0</v>
      </c>
      <c r="B15" s="18" t="s">
        <v>20</v>
      </c>
      <c r="C15" s="39">
        <v>141.0</v>
      </c>
      <c r="D15" s="22">
        <v>5.0</v>
      </c>
      <c r="E15" s="22">
        <v>30.0</v>
      </c>
      <c r="F15" s="21">
        <v>95.0</v>
      </c>
      <c r="G15" s="21">
        <v>89.0</v>
      </c>
      <c r="H15" s="21">
        <v>82.0</v>
      </c>
      <c r="I15" s="21">
        <v>79.0</v>
      </c>
      <c r="J15" s="21">
        <v>54.0</v>
      </c>
      <c r="K15" s="22">
        <v>20.0</v>
      </c>
      <c r="L15" s="22">
        <v>58.0</v>
      </c>
      <c r="M15" s="21">
        <v>29.0</v>
      </c>
      <c r="N15" s="21">
        <v>45.0</v>
      </c>
      <c r="O15" s="22">
        <v>6.0</v>
      </c>
      <c r="P15" s="22">
        <v>19.0</v>
      </c>
      <c r="Q15" s="23">
        <v>614.0</v>
      </c>
      <c r="S15" s="1">
        <f>SUM(F15:J15,M15:N15,C15)</f>
        <v>614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1">
        <v>2.0</v>
      </c>
      <c r="I16" s="21">
        <v>2.0</v>
      </c>
      <c r="J16" s="25"/>
      <c r="K16" s="22">
        <v>2.0</v>
      </c>
      <c r="L16" s="22">
        <v>2.0</v>
      </c>
      <c r="M16" s="25"/>
      <c r="N16" s="21">
        <v>1.0</v>
      </c>
      <c r="O16" s="22">
        <v>1.0</v>
      </c>
      <c r="P16" s="26"/>
      <c r="Q16" s="23">
        <v>5.0</v>
      </c>
      <c r="S16" s="1">
        <f t="shared" ref="S16:S19" si="2">SUM(F16:J16,M16:N16)</f>
        <v>5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1">
        <v>3.0</v>
      </c>
      <c r="H17" s="21">
        <v>92.0</v>
      </c>
      <c r="I17" s="21">
        <v>86.0</v>
      </c>
      <c r="J17" s="21">
        <v>88.0</v>
      </c>
      <c r="K17" s="22">
        <v>14.0</v>
      </c>
      <c r="L17" s="22">
        <v>38.0</v>
      </c>
      <c r="M17" s="21">
        <v>41.0</v>
      </c>
      <c r="N17" s="21">
        <v>51.0</v>
      </c>
      <c r="O17" s="22">
        <v>11.0</v>
      </c>
      <c r="P17" s="22">
        <v>23.0</v>
      </c>
      <c r="Q17" s="23">
        <v>361.0</v>
      </c>
      <c r="S17" s="1">
        <f t="shared" si="2"/>
        <v>361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1">
        <v>52.0</v>
      </c>
      <c r="H18" s="21">
        <v>57.0</v>
      </c>
      <c r="I18" s="21">
        <v>94.0</v>
      </c>
      <c r="J18" s="21">
        <v>84.0</v>
      </c>
      <c r="K18" s="22">
        <v>12.0</v>
      </c>
      <c r="L18" s="22">
        <v>25.0</v>
      </c>
      <c r="M18" s="21">
        <v>51.0</v>
      </c>
      <c r="N18" s="21">
        <v>50.0</v>
      </c>
      <c r="O18" s="22">
        <v>9.0</v>
      </c>
      <c r="P18" s="22">
        <v>20.0</v>
      </c>
      <c r="Q18" s="23">
        <v>388.0</v>
      </c>
      <c r="S18" s="1">
        <f t="shared" si="2"/>
        <v>388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1">
        <v>14.0</v>
      </c>
      <c r="K19" s="22">
        <v>1.0</v>
      </c>
      <c r="L19" s="22">
        <v>3.0</v>
      </c>
      <c r="M19" s="21">
        <v>4.0</v>
      </c>
      <c r="N19" s="21">
        <v>14.0</v>
      </c>
      <c r="O19" s="22">
        <v>5.0</v>
      </c>
      <c r="P19" s="22">
        <v>4.0</v>
      </c>
      <c r="Q19" s="23">
        <v>32.0</v>
      </c>
      <c r="S19" s="1">
        <f t="shared" si="2"/>
        <v>32</v>
      </c>
    </row>
    <row r="20">
      <c r="A20" s="17">
        <v>15.0</v>
      </c>
      <c r="B20" s="18" t="s">
        <v>25</v>
      </c>
      <c r="C20" s="39">
        <v>135.0</v>
      </c>
      <c r="D20" s="22">
        <v>7.0</v>
      </c>
      <c r="E20" s="22">
        <v>15.0</v>
      </c>
      <c r="F20" s="21">
        <v>132.0</v>
      </c>
      <c r="G20" s="21">
        <v>83.0</v>
      </c>
      <c r="H20" s="21">
        <v>108.0</v>
      </c>
      <c r="I20" s="21">
        <v>96.0</v>
      </c>
      <c r="J20" s="21">
        <v>101.0</v>
      </c>
      <c r="K20" s="22">
        <v>26.0</v>
      </c>
      <c r="L20" s="22">
        <v>61.0</v>
      </c>
      <c r="M20" s="21">
        <v>55.0</v>
      </c>
      <c r="N20" s="21">
        <v>29.0</v>
      </c>
      <c r="O20" s="22">
        <v>9.0</v>
      </c>
      <c r="P20" s="22">
        <v>23.0</v>
      </c>
      <c r="Q20" s="23">
        <v>739.0</v>
      </c>
      <c r="S20" s="1">
        <f>SUM(F20:J20,M20:N20,C20)</f>
        <v>739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1">
        <v>22.0</v>
      </c>
      <c r="G21" s="21">
        <v>22.0</v>
      </c>
      <c r="H21" s="21">
        <v>128.0</v>
      </c>
      <c r="I21" s="21">
        <v>83.0</v>
      </c>
      <c r="J21" s="21">
        <v>60.0</v>
      </c>
      <c r="K21" s="22">
        <v>26.0</v>
      </c>
      <c r="L21" s="22">
        <v>49.0</v>
      </c>
      <c r="M21" s="21">
        <v>2.0</v>
      </c>
      <c r="N21" s="21">
        <v>15.0</v>
      </c>
      <c r="O21" s="22">
        <v>5.0</v>
      </c>
      <c r="P21" s="22">
        <v>4.0</v>
      </c>
      <c r="Q21" s="23">
        <v>332.0</v>
      </c>
      <c r="S21" s="1">
        <f t="shared" ref="S21:S28" si="3">SUM(F21:J21,M21:N21)</f>
        <v>332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1">
        <v>26.0</v>
      </c>
      <c r="I22" s="21">
        <v>54.0</v>
      </c>
      <c r="J22" s="21">
        <v>42.0</v>
      </c>
      <c r="K22" s="22">
        <v>8.0</v>
      </c>
      <c r="L22" s="22">
        <v>28.0</v>
      </c>
      <c r="M22" s="21">
        <v>27.0</v>
      </c>
      <c r="N22" s="21">
        <v>28.0</v>
      </c>
      <c r="O22" s="22">
        <v>8.0</v>
      </c>
      <c r="P22" s="22">
        <v>21.0</v>
      </c>
      <c r="Q22" s="23">
        <v>177.0</v>
      </c>
      <c r="S22" s="1">
        <f t="shared" si="3"/>
        <v>177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1">
        <v>62.0</v>
      </c>
      <c r="G23" s="21">
        <v>73.0</v>
      </c>
      <c r="H23" s="21">
        <v>102.0</v>
      </c>
      <c r="I23" s="21">
        <v>99.0</v>
      </c>
      <c r="J23" s="21">
        <v>86.0</v>
      </c>
      <c r="K23" s="22">
        <v>32.0</v>
      </c>
      <c r="L23" s="22">
        <v>57.0</v>
      </c>
      <c r="M23" s="21">
        <v>20.0</v>
      </c>
      <c r="N23" s="21">
        <v>50.0</v>
      </c>
      <c r="O23" s="22">
        <v>13.0</v>
      </c>
      <c r="P23" s="22">
        <v>23.0</v>
      </c>
      <c r="Q23" s="23">
        <v>492.0</v>
      </c>
      <c r="S23" s="1">
        <f t="shared" si="3"/>
        <v>492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1">
        <v>4.0</v>
      </c>
      <c r="I24" s="25"/>
      <c r="J24" s="25"/>
      <c r="K24" s="22">
        <v>1.0</v>
      </c>
      <c r="L24" s="22">
        <v>3.0</v>
      </c>
      <c r="M24" s="25"/>
      <c r="N24" s="25"/>
      <c r="O24" s="26"/>
      <c r="P24" s="26"/>
      <c r="Q24" s="23">
        <v>4.0</v>
      </c>
      <c r="S24" s="1">
        <f t="shared" si="3"/>
        <v>4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1">
        <v>63.0</v>
      </c>
      <c r="J25" s="21">
        <v>42.0</v>
      </c>
      <c r="K25" s="22">
        <v>10.0</v>
      </c>
      <c r="L25" s="22">
        <v>23.0</v>
      </c>
      <c r="M25" s="21">
        <v>26.0</v>
      </c>
      <c r="N25" s="21">
        <v>35.0</v>
      </c>
      <c r="O25" s="22">
        <v>11.0</v>
      </c>
      <c r="P25" s="22">
        <v>16.0</v>
      </c>
      <c r="Q25" s="23">
        <v>166.0</v>
      </c>
      <c r="S25" s="1">
        <f t="shared" si="3"/>
        <v>166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1">
        <v>17.0</v>
      </c>
      <c r="I26" s="21">
        <v>15.0</v>
      </c>
      <c r="J26" s="21">
        <v>31.0</v>
      </c>
      <c r="K26" s="22">
        <v>8.0</v>
      </c>
      <c r="L26" s="22">
        <v>24.0</v>
      </c>
      <c r="M26" s="21">
        <v>17.0</v>
      </c>
      <c r="N26" s="21">
        <v>29.0</v>
      </c>
      <c r="O26" s="22">
        <v>7.0</v>
      </c>
      <c r="P26" s="22">
        <v>14.0</v>
      </c>
      <c r="Q26" s="23">
        <v>109.0</v>
      </c>
      <c r="S26" s="1">
        <f t="shared" si="3"/>
        <v>109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1">
        <v>63.0</v>
      </c>
      <c r="G27" s="21">
        <v>86.0</v>
      </c>
      <c r="H27" s="21">
        <v>33.0</v>
      </c>
      <c r="I27" s="21">
        <v>57.0</v>
      </c>
      <c r="J27" s="21">
        <v>15.0</v>
      </c>
      <c r="K27" s="22">
        <v>7.0</v>
      </c>
      <c r="L27" s="22">
        <v>14.0</v>
      </c>
      <c r="M27" s="21">
        <v>13.0</v>
      </c>
      <c r="N27" s="21">
        <v>51.0</v>
      </c>
      <c r="O27" s="22">
        <v>5.0</v>
      </c>
      <c r="P27" s="22">
        <v>9.0</v>
      </c>
      <c r="Q27" s="23">
        <v>318.0</v>
      </c>
      <c r="S27" s="1">
        <f t="shared" si="3"/>
        <v>318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3.0</v>
      </c>
      <c r="G29" s="21">
        <v>4.0</v>
      </c>
      <c r="H29" s="21">
        <v>10.0</v>
      </c>
      <c r="I29" s="21">
        <v>3.0</v>
      </c>
      <c r="J29" s="21">
        <v>9.0</v>
      </c>
      <c r="K29" s="22">
        <v>5.0</v>
      </c>
      <c r="L29" s="22">
        <v>7.0</v>
      </c>
      <c r="M29" s="21">
        <v>2.0</v>
      </c>
      <c r="N29" s="25"/>
      <c r="O29" s="26"/>
      <c r="P29" s="22">
        <v>1.0</v>
      </c>
      <c r="Q29" s="23">
        <v>31.0</v>
      </c>
      <c r="S29" s="1">
        <f>SUM(F29:J29,M29:N29,C29)</f>
        <v>31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1">
        <v>5.0</v>
      </c>
      <c r="N30" s="25"/>
      <c r="O30" s="26"/>
      <c r="P30" s="22">
        <v>1.0</v>
      </c>
      <c r="Q30" s="23">
        <v>5.0</v>
      </c>
      <c r="S30" s="1">
        <f t="shared" ref="S30:S37" si="4">SUM(F30:J30,M30:N30)</f>
        <v>5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11.0</v>
      </c>
      <c r="G31" s="21">
        <v>10.0</v>
      </c>
      <c r="H31" s="21">
        <v>17.0</v>
      </c>
      <c r="I31" s="21">
        <v>7.0</v>
      </c>
      <c r="J31" s="21">
        <v>16.0</v>
      </c>
      <c r="K31" s="22">
        <v>14.0</v>
      </c>
      <c r="L31" s="22">
        <v>13.0</v>
      </c>
      <c r="M31" s="21">
        <v>3.0</v>
      </c>
      <c r="N31" s="21">
        <v>4.0</v>
      </c>
      <c r="O31" s="22">
        <v>2.0</v>
      </c>
      <c r="P31" s="22">
        <v>4.0</v>
      </c>
      <c r="Q31" s="23">
        <v>68.0</v>
      </c>
      <c r="S31" s="1">
        <f t="shared" si="4"/>
        <v>68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13.0</v>
      </c>
      <c r="G32" s="21">
        <v>7.0</v>
      </c>
      <c r="H32" s="21">
        <v>18.0</v>
      </c>
      <c r="I32" s="21">
        <v>7.0</v>
      </c>
      <c r="J32" s="21">
        <v>9.0</v>
      </c>
      <c r="K32" s="22">
        <v>8.0</v>
      </c>
      <c r="L32" s="22">
        <v>7.0</v>
      </c>
      <c r="M32" s="21">
        <v>3.0</v>
      </c>
      <c r="N32" s="21">
        <v>7.0</v>
      </c>
      <c r="O32" s="22">
        <v>2.0</v>
      </c>
      <c r="P32" s="26"/>
      <c r="Q32" s="23">
        <v>64.0</v>
      </c>
      <c r="S32" s="1">
        <f t="shared" si="4"/>
        <v>64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3.0</v>
      </c>
      <c r="G33" s="21">
        <v>2.0</v>
      </c>
      <c r="H33" s="21">
        <v>3.0</v>
      </c>
      <c r="I33" s="21">
        <v>4.0</v>
      </c>
      <c r="J33" s="21">
        <v>2.0</v>
      </c>
      <c r="K33" s="26"/>
      <c r="L33" s="22">
        <v>2.0</v>
      </c>
      <c r="M33" s="21">
        <v>3.0</v>
      </c>
      <c r="N33" s="25"/>
      <c r="O33" s="26"/>
      <c r="P33" s="26"/>
      <c r="Q33" s="23">
        <v>17.0</v>
      </c>
      <c r="S33" s="1">
        <f t="shared" si="4"/>
        <v>17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1">
        <v>1.0</v>
      </c>
      <c r="H34" s="21">
        <v>3.0</v>
      </c>
      <c r="I34" s="21">
        <v>1.0</v>
      </c>
      <c r="J34" s="21">
        <v>5.0</v>
      </c>
      <c r="K34" s="26"/>
      <c r="L34" s="22">
        <v>1.0</v>
      </c>
      <c r="M34" s="25"/>
      <c r="N34" s="21">
        <v>1.0</v>
      </c>
      <c r="O34" s="26"/>
      <c r="P34" s="26"/>
      <c r="Q34" s="23">
        <v>11.0</v>
      </c>
      <c r="S34" s="1">
        <f t="shared" si="4"/>
        <v>11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5.0</v>
      </c>
      <c r="G35" s="21">
        <v>5.0</v>
      </c>
      <c r="H35" s="21">
        <v>15.0</v>
      </c>
      <c r="I35" s="21">
        <v>11.0</v>
      </c>
      <c r="J35" s="21">
        <v>19.0</v>
      </c>
      <c r="K35" s="22">
        <v>4.0</v>
      </c>
      <c r="L35" s="22">
        <v>6.0</v>
      </c>
      <c r="M35" s="21">
        <v>3.0</v>
      </c>
      <c r="N35" s="21">
        <v>3.0</v>
      </c>
      <c r="O35" s="26"/>
      <c r="P35" s="22">
        <v>1.0</v>
      </c>
      <c r="Q35" s="23">
        <v>61.0</v>
      </c>
      <c r="S35" s="1">
        <f t="shared" si="4"/>
        <v>61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11.0</v>
      </c>
      <c r="G37" s="21">
        <v>3.0</v>
      </c>
      <c r="H37" s="21">
        <v>13.0</v>
      </c>
      <c r="I37" s="21">
        <v>8.0</v>
      </c>
      <c r="J37" s="21">
        <v>12.0</v>
      </c>
      <c r="K37" s="22">
        <v>6.0</v>
      </c>
      <c r="L37" s="22">
        <v>12.0</v>
      </c>
      <c r="M37" s="21">
        <v>3.0</v>
      </c>
      <c r="N37" s="21">
        <v>7.0</v>
      </c>
      <c r="O37" s="22">
        <v>1.0</v>
      </c>
      <c r="P37" s="26"/>
      <c r="Q37" s="23">
        <v>57.0</v>
      </c>
      <c r="S37" s="1">
        <f t="shared" si="4"/>
        <v>57</v>
      </c>
    </row>
    <row r="38" ht="15.75" customHeight="1">
      <c r="A38" s="17">
        <v>10.0</v>
      </c>
      <c r="B38" s="18" t="s">
        <v>20</v>
      </c>
      <c r="C38" s="39">
        <v>24.0</v>
      </c>
      <c r="D38" s="22">
        <v>3.0</v>
      </c>
      <c r="E38" s="22">
        <v>2.0</v>
      </c>
      <c r="F38" s="21">
        <v>26.0</v>
      </c>
      <c r="G38" s="21">
        <v>11.0</v>
      </c>
      <c r="H38" s="21">
        <v>21.0</v>
      </c>
      <c r="I38" s="21">
        <v>10.0</v>
      </c>
      <c r="J38" s="21">
        <v>12.0</v>
      </c>
      <c r="K38" s="22">
        <v>9.0</v>
      </c>
      <c r="L38" s="22">
        <v>4.0</v>
      </c>
      <c r="M38" s="21">
        <v>4.0</v>
      </c>
      <c r="N38" s="21">
        <v>2.0</v>
      </c>
      <c r="O38" s="26"/>
      <c r="P38" s="22">
        <v>1.0</v>
      </c>
      <c r="Q38" s="23">
        <v>110.0</v>
      </c>
      <c r="S38" s="1">
        <f>SUM(F38:J38,M38:N38,C38)</f>
        <v>110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1">
        <v>2.0</v>
      </c>
      <c r="G39" s="21">
        <v>2.0</v>
      </c>
      <c r="H39" s="21">
        <v>2.0</v>
      </c>
      <c r="I39" s="25"/>
      <c r="J39" s="21">
        <v>4.0</v>
      </c>
      <c r="K39" s="22">
        <v>3.0</v>
      </c>
      <c r="L39" s="26"/>
      <c r="M39" s="25"/>
      <c r="N39" s="25"/>
      <c r="O39" s="26"/>
      <c r="P39" s="26"/>
      <c r="Q39" s="23">
        <v>10.0</v>
      </c>
      <c r="S39" s="1">
        <f t="shared" ref="S39:S42" si="5">SUM(F39:J39,M39:N39)</f>
        <v>10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>
        <v>4.0</v>
      </c>
      <c r="G40" s="21">
        <v>2.0</v>
      </c>
      <c r="H40" s="21">
        <v>18.0</v>
      </c>
      <c r="I40" s="21">
        <v>10.0</v>
      </c>
      <c r="J40" s="21">
        <v>12.0</v>
      </c>
      <c r="K40" s="22">
        <v>4.0</v>
      </c>
      <c r="L40" s="22">
        <v>8.0</v>
      </c>
      <c r="M40" s="21">
        <v>4.0</v>
      </c>
      <c r="N40" s="21">
        <v>4.0</v>
      </c>
      <c r="O40" s="26"/>
      <c r="P40" s="22">
        <v>2.0</v>
      </c>
      <c r="Q40" s="23">
        <v>54.0</v>
      </c>
      <c r="S40" s="1">
        <f t="shared" si="5"/>
        <v>54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2.0</v>
      </c>
      <c r="G41" s="21">
        <v>1.0</v>
      </c>
      <c r="H41" s="21">
        <v>5.0</v>
      </c>
      <c r="I41" s="21">
        <v>9.0</v>
      </c>
      <c r="J41" s="21">
        <v>12.0</v>
      </c>
      <c r="K41" s="22">
        <v>5.0</v>
      </c>
      <c r="L41" s="22">
        <v>4.0</v>
      </c>
      <c r="M41" s="21">
        <v>4.0</v>
      </c>
      <c r="N41" s="21">
        <v>5.0</v>
      </c>
      <c r="O41" s="22">
        <v>4.0</v>
      </c>
      <c r="P41" s="22">
        <v>1.0</v>
      </c>
      <c r="Q41" s="23">
        <v>38.0</v>
      </c>
      <c r="S41" s="1">
        <f t="shared" si="5"/>
        <v>38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1">
        <v>2.0</v>
      </c>
      <c r="O42" s="22">
        <v>1.0</v>
      </c>
      <c r="P42" s="22">
        <v>1.0</v>
      </c>
      <c r="Q42" s="23">
        <v>2.0</v>
      </c>
      <c r="S42" s="1">
        <f t="shared" si="5"/>
        <v>2</v>
      </c>
    </row>
    <row r="43" ht="15.75" customHeight="1">
      <c r="A43" s="17">
        <v>15.0</v>
      </c>
      <c r="B43" s="18" t="s">
        <v>25</v>
      </c>
      <c r="C43" s="39">
        <v>21.0</v>
      </c>
      <c r="D43" s="22">
        <v>2.0</v>
      </c>
      <c r="E43" s="22">
        <v>3.0</v>
      </c>
      <c r="F43" s="21">
        <v>17.0</v>
      </c>
      <c r="G43" s="21">
        <v>9.0</v>
      </c>
      <c r="H43" s="21">
        <v>21.0</v>
      </c>
      <c r="I43" s="21">
        <v>12.0</v>
      </c>
      <c r="J43" s="21">
        <v>18.0</v>
      </c>
      <c r="K43" s="22">
        <v>18.0</v>
      </c>
      <c r="L43" s="22">
        <v>20.0</v>
      </c>
      <c r="M43" s="21">
        <v>4.0</v>
      </c>
      <c r="N43" s="21">
        <v>10.0</v>
      </c>
      <c r="O43" s="22">
        <v>3.0</v>
      </c>
      <c r="P43" s="22">
        <v>2.0</v>
      </c>
      <c r="Q43" s="23">
        <v>112.0</v>
      </c>
      <c r="S43" s="1">
        <f>SUM(F43:J43,M43:N43,C43)</f>
        <v>112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3.0</v>
      </c>
      <c r="G44" s="21">
        <v>1.0</v>
      </c>
      <c r="H44" s="21">
        <v>13.0</v>
      </c>
      <c r="I44" s="21">
        <v>4.0</v>
      </c>
      <c r="J44" s="21">
        <v>7.0</v>
      </c>
      <c r="K44" s="22">
        <v>4.0</v>
      </c>
      <c r="L44" s="22">
        <v>4.0</v>
      </c>
      <c r="M44" s="21">
        <v>1.0</v>
      </c>
      <c r="N44" s="21">
        <v>2.0</v>
      </c>
      <c r="O44" s="22">
        <v>1.0</v>
      </c>
      <c r="P44" s="22">
        <v>1.0</v>
      </c>
      <c r="Q44" s="23">
        <v>31.0</v>
      </c>
      <c r="S44" s="1">
        <f t="shared" ref="S44:S50" si="6">SUM(F44:J44,M44:N44)</f>
        <v>31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7.0</v>
      </c>
      <c r="I45" s="21">
        <v>5.0</v>
      </c>
      <c r="J45" s="21">
        <v>5.0</v>
      </c>
      <c r="K45" s="22">
        <v>3.0</v>
      </c>
      <c r="L45" s="22">
        <v>1.0</v>
      </c>
      <c r="M45" s="21">
        <v>2.0</v>
      </c>
      <c r="N45" s="21">
        <v>2.0</v>
      </c>
      <c r="O45" s="26"/>
      <c r="P45" s="22">
        <v>2.0</v>
      </c>
      <c r="Q45" s="23">
        <v>21.0</v>
      </c>
      <c r="S45" s="1">
        <f t="shared" si="6"/>
        <v>21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12.0</v>
      </c>
      <c r="G46" s="21">
        <v>8.0</v>
      </c>
      <c r="H46" s="21">
        <v>16.0</v>
      </c>
      <c r="I46" s="21">
        <v>8.0</v>
      </c>
      <c r="J46" s="21">
        <v>14.0</v>
      </c>
      <c r="K46" s="22">
        <v>14.0</v>
      </c>
      <c r="L46" s="22">
        <v>15.0</v>
      </c>
      <c r="M46" s="21">
        <v>3.0</v>
      </c>
      <c r="N46" s="21">
        <v>9.0</v>
      </c>
      <c r="O46" s="22">
        <v>5.0</v>
      </c>
      <c r="P46" s="22">
        <v>2.0</v>
      </c>
      <c r="Q46" s="23">
        <v>70.0</v>
      </c>
      <c r="S46" s="1">
        <f t="shared" si="6"/>
        <v>70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1">
        <v>5.0</v>
      </c>
      <c r="J48" s="21">
        <v>9.0</v>
      </c>
      <c r="K48" s="22">
        <v>4.0</v>
      </c>
      <c r="L48" s="22">
        <v>3.0</v>
      </c>
      <c r="M48" s="21">
        <v>3.0</v>
      </c>
      <c r="N48" s="21">
        <v>1.0</v>
      </c>
      <c r="O48" s="22">
        <v>2.0</v>
      </c>
      <c r="P48" s="22">
        <v>3.0</v>
      </c>
      <c r="Q48" s="23">
        <v>18.0</v>
      </c>
      <c r="S48" s="1">
        <f t="shared" si="6"/>
        <v>18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1">
        <v>5.0</v>
      </c>
      <c r="K49" s="26"/>
      <c r="L49" s="26"/>
      <c r="M49" s="25"/>
      <c r="N49" s="25"/>
      <c r="O49" s="26"/>
      <c r="P49" s="26"/>
      <c r="Q49" s="23">
        <v>5.0</v>
      </c>
      <c r="S49" s="1">
        <f t="shared" si="6"/>
        <v>5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73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38">
        <v>0.0</v>
      </c>
      <c r="D29" s="67">
        <v>0.0</v>
      </c>
      <c r="E29" s="67">
        <v>0.0</v>
      </c>
      <c r="F29" s="21">
        <v>96.0</v>
      </c>
      <c r="G29" s="21">
        <v>102.0</v>
      </c>
      <c r="H29" s="21">
        <v>82.0</v>
      </c>
      <c r="I29" s="21">
        <v>69.0</v>
      </c>
      <c r="J29" s="21">
        <v>62.0</v>
      </c>
      <c r="K29" s="22">
        <v>79.0</v>
      </c>
      <c r="L29" s="22">
        <v>96.0</v>
      </c>
      <c r="M29" s="21">
        <v>52.0</v>
      </c>
      <c r="N29" s="21">
        <v>64.0</v>
      </c>
      <c r="O29" s="22">
        <v>23.0</v>
      </c>
      <c r="P29" s="22">
        <v>30.0</v>
      </c>
      <c r="Q29" s="23">
        <v>527.0</v>
      </c>
      <c r="S29" s="1">
        <f>SUM(F29:J29,M29:N29,C29)</f>
        <v>527</v>
      </c>
    </row>
    <row r="30" ht="15.75" customHeight="1">
      <c r="A30" s="17">
        <v>2.0</v>
      </c>
      <c r="B30" s="18" t="s">
        <v>12</v>
      </c>
      <c r="C30" s="38">
        <v>0.0</v>
      </c>
      <c r="D30" s="67">
        <v>0.0</v>
      </c>
      <c r="E30" s="67">
        <v>0.0</v>
      </c>
      <c r="F30" s="21">
        <v>6.0</v>
      </c>
      <c r="G30" s="21">
        <v>10.0</v>
      </c>
      <c r="H30" s="21">
        <v>41.0</v>
      </c>
      <c r="I30" s="21">
        <v>21.0</v>
      </c>
      <c r="J30" s="21">
        <v>26.0</v>
      </c>
      <c r="K30" s="22">
        <v>20.0</v>
      </c>
      <c r="L30" s="22">
        <v>24.0</v>
      </c>
      <c r="M30" s="21">
        <v>26.0</v>
      </c>
      <c r="N30" s="21">
        <v>45.0</v>
      </c>
      <c r="O30" s="22">
        <v>16.0</v>
      </c>
      <c r="P30" s="22">
        <v>18.0</v>
      </c>
      <c r="Q30" s="23">
        <v>175.0</v>
      </c>
      <c r="S30" s="1">
        <f t="shared" ref="S30:S37" si="4">SUM(F30:J30,M30:N30)</f>
        <v>175</v>
      </c>
    </row>
    <row r="31" ht="15.75" customHeight="1">
      <c r="A31" s="17">
        <v>3.0</v>
      </c>
      <c r="B31" s="18" t="s">
        <v>13</v>
      </c>
      <c r="C31" s="38">
        <v>0.0</v>
      </c>
      <c r="D31" s="67">
        <v>0.0</v>
      </c>
      <c r="E31" s="67">
        <v>0.0</v>
      </c>
      <c r="F31" s="21">
        <v>76.0</v>
      </c>
      <c r="G31" s="21">
        <v>75.0</v>
      </c>
      <c r="H31" s="21">
        <v>80.0</v>
      </c>
      <c r="I31" s="21">
        <v>113.0</v>
      </c>
      <c r="J31" s="21">
        <v>87.0</v>
      </c>
      <c r="K31" s="22">
        <v>71.0</v>
      </c>
      <c r="L31" s="22">
        <v>98.0</v>
      </c>
      <c r="M31" s="21">
        <v>84.0</v>
      </c>
      <c r="N31" s="21">
        <v>54.0</v>
      </c>
      <c r="O31" s="22">
        <v>28.0</v>
      </c>
      <c r="P31" s="22">
        <v>38.0</v>
      </c>
      <c r="Q31" s="23">
        <v>569.0</v>
      </c>
      <c r="S31" s="1">
        <f t="shared" si="4"/>
        <v>569</v>
      </c>
    </row>
    <row r="32" ht="15.75" customHeight="1">
      <c r="A32" s="17">
        <v>4.0</v>
      </c>
      <c r="B32" s="18" t="s">
        <v>14</v>
      </c>
      <c r="C32" s="38">
        <v>0.0</v>
      </c>
      <c r="D32" s="67">
        <v>0.0</v>
      </c>
      <c r="E32" s="67">
        <v>0.0</v>
      </c>
      <c r="F32" s="21">
        <v>1.0</v>
      </c>
      <c r="G32" s="21">
        <v>8.0</v>
      </c>
      <c r="H32" s="21">
        <v>63.0</v>
      </c>
      <c r="I32" s="21">
        <v>69.0</v>
      </c>
      <c r="J32" s="21">
        <v>56.0</v>
      </c>
      <c r="K32" s="22">
        <v>60.0</v>
      </c>
      <c r="L32" s="22">
        <v>79.0</v>
      </c>
      <c r="M32" s="21">
        <v>44.0</v>
      </c>
      <c r="N32" s="21">
        <v>38.0</v>
      </c>
      <c r="O32" s="22">
        <v>27.0</v>
      </c>
      <c r="P32" s="22">
        <v>32.0</v>
      </c>
      <c r="Q32" s="23">
        <v>279.0</v>
      </c>
      <c r="S32" s="1">
        <f t="shared" si="4"/>
        <v>279</v>
      </c>
    </row>
    <row r="33" ht="15.75" customHeight="1">
      <c r="A33" s="17">
        <v>5.0</v>
      </c>
      <c r="B33" s="18" t="s">
        <v>15</v>
      </c>
      <c r="C33" s="38">
        <v>0.0</v>
      </c>
      <c r="D33" s="67">
        <v>0.0</v>
      </c>
      <c r="E33" s="67">
        <v>0.0</v>
      </c>
      <c r="F33" s="21">
        <v>33.0</v>
      </c>
      <c r="G33" s="21">
        <v>24.0</v>
      </c>
      <c r="H33" s="21">
        <v>43.0</v>
      </c>
      <c r="I33" s="21">
        <v>53.0</v>
      </c>
      <c r="J33" s="21">
        <v>50.0</v>
      </c>
      <c r="K33" s="22">
        <v>31.0</v>
      </c>
      <c r="L33" s="22">
        <v>31.0</v>
      </c>
      <c r="M33" s="21">
        <v>50.0</v>
      </c>
      <c r="N33" s="21">
        <v>50.0</v>
      </c>
      <c r="O33" s="22">
        <v>14.0</v>
      </c>
      <c r="P33" s="22">
        <v>11.0</v>
      </c>
      <c r="Q33" s="23">
        <v>303.0</v>
      </c>
      <c r="S33" s="1">
        <f t="shared" si="4"/>
        <v>303</v>
      </c>
    </row>
    <row r="34" ht="15.75" customHeight="1">
      <c r="A34" s="17">
        <v>6.0</v>
      </c>
      <c r="B34" s="18" t="s">
        <v>16</v>
      </c>
      <c r="C34" s="38">
        <v>0.0</v>
      </c>
      <c r="D34" s="67">
        <v>0.0</v>
      </c>
      <c r="E34" s="67">
        <v>0.0</v>
      </c>
      <c r="F34" s="21">
        <v>0.0</v>
      </c>
      <c r="G34" s="21">
        <v>0.0</v>
      </c>
      <c r="H34" s="21">
        <v>0.0</v>
      </c>
      <c r="I34" s="21">
        <v>0.0</v>
      </c>
      <c r="J34" s="21">
        <v>8.0</v>
      </c>
      <c r="K34" s="22">
        <v>6.0</v>
      </c>
      <c r="L34" s="22">
        <v>2.0</v>
      </c>
      <c r="M34" s="21">
        <v>13.0</v>
      </c>
      <c r="N34" s="21">
        <v>16.0</v>
      </c>
      <c r="O34" s="22">
        <v>15.0</v>
      </c>
      <c r="P34" s="22">
        <v>12.0</v>
      </c>
      <c r="Q34" s="23">
        <v>37.0</v>
      </c>
      <c r="S34" s="1">
        <f t="shared" si="4"/>
        <v>37</v>
      </c>
    </row>
    <row r="35" ht="15.75" customHeight="1">
      <c r="A35" s="17">
        <v>7.0</v>
      </c>
      <c r="B35" s="18" t="s">
        <v>17</v>
      </c>
      <c r="C35" s="38">
        <v>0.0</v>
      </c>
      <c r="D35" s="67">
        <v>0.0</v>
      </c>
      <c r="E35" s="67">
        <v>0.0</v>
      </c>
      <c r="F35" s="21">
        <v>0.0</v>
      </c>
      <c r="G35" s="21">
        <v>0.0</v>
      </c>
      <c r="H35" s="21">
        <v>34.0</v>
      </c>
      <c r="I35" s="21">
        <v>42.0</v>
      </c>
      <c r="J35" s="21">
        <v>46.0</v>
      </c>
      <c r="K35" s="22">
        <v>40.0</v>
      </c>
      <c r="L35" s="22">
        <v>54.0</v>
      </c>
      <c r="M35" s="21">
        <v>35.0</v>
      </c>
      <c r="N35" s="21">
        <v>43.0</v>
      </c>
      <c r="O35" s="22">
        <v>30.0</v>
      </c>
      <c r="P35" s="22">
        <v>34.0</v>
      </c>
      <c r="Q35" s="23">
        <v>200.0</v>
      </c>
      <c r="S35" s="1">
        <f t="shared" si="4"/>
        <v>200</v>
      </c>
    </row>
    <row r="36" ht="15.75" customHeight="1">
      <c r="A36" s="17">
        <v>8.0</v>
      </c>
      <c r="B36" s="18" t="s">
        <v>18</v>
      </c>
      <c r="C36" s="38">
        <v>0.0</v>
      </c>
      <c r="D36" s="67">
        <v>0.0</v>
      </c>
      <c r="E36" s="67">
        <v>0.0</v>
      </c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2">
        <v>0.0</v>
      </c>
      <c r="L36" s="22">
        <v>0.0</v>
      </c>
      <c r="M36" s="21">
        <v>0.0</v>
      </c>
      <c r="N36" s="21">
        <v>0.0</v>
      </c>
      <c r="O36" s="22">
        <v>0.0</v>
      </c>
      <c r="P36" s="22">
        <v>0.0</v>
      </c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38">
        <v>0.0</v>
      </c>
      <c r="D37" s="67">
        <v>0.0</v>
      </c>
      <c r="E37" s="67">
        <v>0.0</v>
      </c>
      <c r="F37" s="21">
        <v>7.0</v>
      </c>
      <c r="G37" s="21">
        <v>8.0</v>
      </c>
      <c r="H37" s="21">
        <v>75.0</v>
      </c>
      <c r="I37" s="21">
        <v>65.0</v>
      </c>
      <c r="J37" s="21">
        <v>57.0</v>
      </c>
      <c r="K37" s="22">
        <v>55.0</v>
      </c>
      <c r="L37" s="22">
        <v>78.0</v>
      </c>
      <c r="M37" s="21">
        <v>48.0</v>
      </c>
      <c r="N37" s="21">
        <v>56.0</v>
      </c>
      <c r="O37" s="22">
        <v>34.0</v>
      </c>
      <c r="P37" s="22">
        <v>41.0</v>
      </c>
      <c r="Q37" s="23">
        <v>316.0</v>
      </c>
      <c r="S37" s="1">
        <f t="shared" si="4"/>
        <v>316</v>
      </c>
    </row>
    <row r="38" ht="15.75" customHeight="1">
      <c r="A38" s="17">
        <v>10.0</v>
      </c>
      <c r="B38" s="18" t="s">
        <v>20</v>
      </c>
      <c r="C38" s="39">
        <v>138.0</v>
      </c>
      <c r="D38" s="22">
        <v>7.0</v>
      </c>
      <c r="E38" s="22">
        <v>20.0</v>
      </c>
      <c r="F38" s="21">
        <v>169.0</v>
      </c>
      <c r="G38" s="21">
        <v>198.0</v>
      </c>
      <c r="H38" s="21">
        <v>155.0</v>
      </c>
      <c r="I38" s="21">
        <v>130.0</v>
      </c>
      <c r="J38" s="21">
        <v>94.0</v>
      </c>
      <c r="K38" s="22">
        <v>57.0</v>
      </c>
      <c r="L38" s="22">
        <v>94.0</v>
      </c>
      <c r="M38" s="21">
        <v>83.0</v>
      </c>
      <c r="N38" s="21">
        <v>102.0</v>
      </c>
      <c r="O38" s="22">
        <v>19.0</v>
      </c>
      <c r="P38" s="22">
        <v>19.0</v>
      </c>
      <c r="Q38" s="23">
        <v>1069.0</v>
      </c>
      <c r="S38" s="1">
        <f>SUM(F38:J38,M38:N38,C38)</f>
        <v>1069</v>
      </c>
    </row>
    <row r="39" ht="15.75" customHeight="1">
      <c r="A39" s="17">
        <v>11.0</v>
      </c>
      <c r="B39" s="18" t="s">
        <v>21</v>
      </c>
      <c r="C39" s="38">
        <v>0.0</v>
      </c>
      <c r="D39" s="67">
        <v>0.0</v>
      </c>
      <c r="E39" s="67">
        <v>0.0</v>
      </c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2">
        <v>0.0</v>
      </c>
      <c r="L39" s="22">
        <v>0.0</v>
      </c>
      <c r="M39" s="21">
        <v>0.0</v>
      </c>
      <c r="N39" s="21">
        <v>0.0</v>
      </c>
      <c r="O39" s="22">
        <v>0.0</v>
      </c>
      <c r="P39" s="22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38">
        <v>0.0</v>
      </c>
      <c r="D40" s="67">
        <v>0.0</v>
      </c>
      <c r="E40" s="67">
        <v>0.0</v>
      </c>
      <c r="F40" s="21">
        <v>0.0</v>
      </c>
      <c r="G40" s="21">
        <v>0.0</v>
      </c>
      <c r="H40" s="21">
        <v>68.0</v>
      </c>
      <c r="I40" s="21">
        <v>70.0</v>
      </c>
      <c r="J40" s="21">
        <v>92.0</v>
      </c>
      <c r="K40" s="22">
        <v>53.0</v>
      </c>
      <c r="L40" s="22">
        <v>80.0</v>
      </c>
      <c r="M40" s="21">
        <v>79.0</v>
      </c>
      <c r="N40" s="21">
        <v>77.0</v>
      </c>
      <c r="O40" s="22">
        <v>33.0</v>
      </c>
      <c r="P40" s="22">
        <v>40.0</v>
      </c>
      <c r="Q40" s="23">
        <v>386.0</v>
      </c>
      <c r="S40" s="1">
        <f t="shared" si="5"/>
        <v>386</v>
      </c>
    </row>
    <row r="41" ht="15.75" customHeight="1">
      <c r="A41" s="17">
        <v>13.0</v>
      </c>
      <c r="B41" s="18" t="s">
        <v>23</v>
      </c>
      <c r="C41" s="38">
        <v>0.0</v>
      </c>
      <c r="D41" s="67">
        <v>0.0</v>
      </c>
      <c r="E41" s="67">
        <v>0.0</v>
      </c>
      <c r="F41" s="21">
        <v>0.0</v>
      </c>
      <c r="G41" s="21">
        <v>0.0</v>
      </c>
      <c r="H41" s="21">
        <v>1.0</v>
      </c>
      <c r="I41" s="21">
        <v>36.0</v>
      </c>
      <c r="J41" s="21">
        <v>39.0</v>
      </c>
      <c r="K41" s="22">
        <v>27.0</v>
      </c>
      <c r="L41" s="22">
        <v>31.0</v>
      </c>
      <c r="M41" s="21">
        <v>36.0</v>
      </c>
      <c r="N41" s="21">
        <v>46.0</v>
      </c>
      <c r="O41" s="22">
        <v>25.0</v>
      </c>
      <c r="P41" s="22">
        <v>28.0</v>
      </c>
      <c r="Q41" s="23">
        <v>158.0</v>
      </c>
      <c r="S41" s="1">
        <f t="shared" si="5"/>
        <v>158</v>
      </c>
    </row>
    <row r="42" ht="15.75" customHeight="1">
      <c r="A42" s="17">
        <v>14.0</v>
      </c>
      <c r="B42" s="18" t="s">
        <v>24</v>
      </c>
      <c r="C42" s="38">
        <v>0.0</v>
      </c>
      <c r="D42" s="67">
        <v>0.0</v>
      </c>
      <c r="E42" s="67">
        <v>0.0</v>
      </c>
      <c r="F42" s="21">
        <v>0.0</v>
      </c>
      <c r="G42" s="21">
        <v>0.0</v>
      </c>
      <c r="H42" s="21">
        <v>12.0</v>
      </c>
      <c r="I42" s="21">
        <v>17.0</v>
      </c>
      <c r="J42" s="21">
        <v>23.0</v>
      </c>
      <c r="K42" s="22">
        <v>17.0</v>
      </c>
      <c r="L42" s="22">
        <v>19.0</v>
      </c>
      <c r="M42" s="21">
        <v>37.0</v>
      </c>
      <c r="N42" s="21">
        <v>46.0</v>
      </c>
      <c r="O42" s="22">
        <v>20.0</v>
      </c>
      <c r="P42" s="22">
        <v>25.0</v>
      </c>
      <c r="Q42" s="23">
        <v>135.0</v>
      </c>
      <c r="S42" s="1">
        <f t="shared" si="5"/>
        <v>135</v>
      </c>
    </row>
    <row r="43" ht="15.75" customHeight="1">
      <c r="A43" s="17">
        <v>15.0</v>
      </c>
      <c r="B43" s="18" t="s">
        <v>25</v>
      </c>
      <c r="C43" s="39">
        <v>0.0</v>
      </c>
      <c r="D43" s="22">
        <v>0.0</v>
      </c>
      <c r="E43" s="22">
        <v>0.0</v>
      </c>
      <c r="F43" s="21">
        <v>132.0</v>
      </c>
      <c r="G43" s="21">
        <v>140.0</v>
      </c>
      <c r="H43" s="21">
        <v>137.0</v>
      </c>
      <c r="I43" s="21">
        <v>111.0</v>
      </c>
      <c r="J43" s="21">
        <v>81.0</v>
      </c>
      <c r="K43" s="22">
        <v>111.0</v>
      </c>
      <c r="L43" s="22">
        <v>172.0</v>
      </c>
      <c r="M43" s="21">
        <v>76.0</v>
      </c>
      <c r="N43" s="21">
        <v>77.0</v>
      </c>
      <c r="O43" s="22">
        <v>42.0</v>
      </c>
      <c r="P43" s="22">
        <v>57.0</v>
      </c>
      <c r="Q43" s="23">
        <v>754.0</v>
      </c>
      <c r="S43" s="1">
        <f>SUM(F43:J43,M43:N43,C43)</f>
        <v>754</v>
      </c>
    </row>
    <row r="44" ht="15.75" customHeight="1">
      <c r="A44" s="17">
        <v>16.0</v>
      </c>
      <c r="B44" s="18" t="s">
        <v>26</v>
      </c>
      <c r="C44" s="38">
        <v>0.0</v>
      </c>
      <c r="D44" s="67">
        <v>0.0</v>
      </c>
      <c r="E44" s="67">
        <v>0.0</v>
      </c>
      <c r="F44" s="21">
        <v>0.0</v>
      </c>
      <c r="G44" s="21">
        <v>0.0</v>
      </c>
      <c r="H44" s="21">
        <v>62.0</v>
      </c>
      <c r="I44" s="21">
        <v>56.0</v>
      </c>
      <c r="J44" s="21">
        <v>18.0</v>
      </c>
      <c r="K44" s="22">
        <v>45.0</v>
      </c>
      <c r="L44" s="22">
        <v>45.0</v>
      </c>
      <c r="M44" s="21">
        <v>14.0</v>
      </c>
      <c r="N44" s="21">
        <v>11.0</v>
      </c>
      <c r="O44" s="22">
        <v>12.0</v>
      </c>
      <c r="P44" s="22">
        <v>6.0</v>
      </c>
      <c r="Q44" s="23">
        <v>161.0</v>
      </c>
      <c r="S44" s="1">
        <f t="shared" ref="S44:S50" si="6">SUM(F44:J44,M44:N44)</f>
        <v>161</v>
      </c>
    </row>
    <row r="45" ht="15.75" customHeight="1">
      <c r="A45" s="17">
        <v>17.0</v>
      </c>
      <c r="B45" s="18" t="s">
        <v>27</v>
      </c>
      <c r="C45" s="38">
        <v>0.0</v>
      </c>
      <c r="D45" s="67">
        <v>0.0</v>
      </c>
      <c r="E45" s="67">
        <v>0.0</v>
      </c>
      <c r="F45" s="21">
        <v>0.0</v>
      </c>
      <c r="G45" s="21">
        <v>0.0</v>
      </c>
      <c r="H45" s="21">
        <v>71.0</v>
      </c>
      <c r="I45" s="21">
        <v>48.0</v>
      </c>
      <c r="J45" s="21">
        <v>39.0</v>
      </c>
      <c r="K45" s="22">
        <v>36.0</v>
      </c>
      <c r="L45" s="22">
        <v>42.0</v>
      </c>
      <c r="M45" s="21">
        <v>45.0</v>
      </c>
      <c r="N45" s="21">
        <v>41.0</v>
      </c>
      <c r="O45" s="22">
        <v>19.0</v>
      </c>
      <c r="P45" s="22">
        <v>25.0</v>
      </c>
      <c r="Q45" s="23">
        <v>244.0</v>
      </c>
      <c r="S45" s="1">
        <f t="shared" si="6"/>
        <v>244</v>
      </c>
    </row>
    <row r="46" ht="15.75" customHeight="1">
      <c r="A46" s="17">
        <v>18.0</v>
      </c>
      <c r="B46" s="18" t="s">
        <v>28</v>
      </c>
      <c r="C46" s="38">
        <v>0.0</v>
      </c>
      <c r="D46" s="67">
        <v>0.0</v>
      </c>
      <c r="E46" s="67">
        <v>0.0</v>
      </c>
      <c r="F46" s="21">
        <v>60.0</v>
      </c>
      <c r="G46" s="21">
        <v>62.0</v>
      </c>
      <c r="H46" s="21">
        <v>50.0</v>
      </c>
      <c r="I46" s="21">
        <v>72.0</v>
      </c>
      <c r="J46" s="21">
        <v>59.0</v>
      </c>
      <c r="K46" s="22">
        <v>70.0</v>
      </c>
      <c r="L46" s="22">
        <v>88.0</v>
      </c>
      <c r="M46" s="21">
        <v>64.0</v>
      </c>
      <c r="N46" s="21">
        <v>49.0</v>
      </c>
      <c r="O46" s="22">
        <v>36.0</v>
      </c>
      <c r="P46" s="22">
        <v>39.0</v>
      </c>
      <c r="Q46" s="23">
        <v>416.0</v>
      </c>
      <c r="S46" s="1">
        <f t="shared" si="6"/>
        <v>416</v>
      </c>
    </row>
    <row r="47" ht="15.75" customHeight="1">
      <c r="A47" s="17">
        <v>19.0</v>
      </c>
      <c r="B47" s="18" t="s">
        <v>29</v>
      </c>
      <c r="C47" s="38">
        <v>0.0</v>
      </c>
      <c r="D47" s="67">
        <v>0.0</v>
      </c>
      <c r="E47" s="67">
        <v>0.0</v>
      </c>
      <c r="F47" s="21">
        <v>0.0</v>
      </c>
      <c r="G47" s="21">
        <v>0.0</v>
      </c>
      <c r="H47" s="21">
        <v>0.0</v>
      </c>
      <c r="I47" s="21">
        <v>0.0</v>
      </c>
      <c r="J47" s="21">
        <v>0.0</v>
      </c>
      <c r="K47" s="22">
        <v>0.0</v>
      </c>
      <c r="L47" s="22">
        <v>0.0</v>
      </c>
      <c r="M47" s="21">
        <v>0.0</v>
      </c>
      <c r="N47" s="21">
        <v>0.0</v>
      </c>
      <c r="O47" s="22">
        <v>0.0</v>
      </c>
      <c r="P47" s="22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38">
        <v>0.0</v>
      </c>
      <c r="D48" s="67">
        <v>0.0</v>
      </c>
      <c r="E48" s="67">
        <v>0.0</v>
      </c>
      <c r="F48" s="21">
        <v>0.0</v>
      </c>
      <c r="G48" s="21">
        <v>0.0</v>
      </c>
      <c r="H48" s="21">
        <v>4.0</v>
      </c>
      <c r="I48" s="21">
        <v>75.0</v>
      </c>
      <c r="J48" s="21">
        <v>47.0</v>
      </c>
      <c r="K48" s="22">
        <v>24.0</v>
      </c>
      <c r="L48" s="22">
        <v>33.0</v>
      </c>
      <c r="M48" s="21">
        <v>50.0</v>
      </c>
      <c r="N48" s="21">
        <v>34.0</v>
      </c>
      <c r="O48" s="22">
        <v>22.0</v>
      </c>
      <c r="P48" s="22">
        <v>26.0</v>
      </c>
      <c r="Q48" s="23">
        <v>210.0</v>
      </c>
      <c r="S48" s="1">
        <f t="shared" si="6"/>
        <v>210</v>
      </c>
    </row>
    <row r="49" ht="15.75" customHeight="1">
      <c r="A49" s="17">
        <v>21.0</v>
      </c>
      <c r="B49" s="18" t="s">
        <v>31</v>
      </c>
      <c r="C49" s="38">
        <v>0.0</v>
      </c>
      <c r="D49" s="67">
        <v>0.0</v>
      </c>
      <c r="E49" s="67">
        <v>0.0</v>
      </c>
      <c r="F49" s="21">
        <v>33.0</v>
      </c>
      <c r="G49" s="21">
        <v>35.0</v>
      </c>
      <c r="H49" s="21">
        <v>37.0</v>
      </c>
      <c r="I49" s="21">
        <v>49.0</v>
      </c>
      <c r="J49" s="21">
        <v>40.0</v>
      </c>
      <c r="K49" s="22">
        <v>47.0</v>
      </c>
      <c r="L49" s="22">
        <v>68.0</v>
      </c>
      <c r="M49" s="21">
        <v>46.0</v>
      </c>
      <c r="N49" s="21">
        <v>47.0</v>
      </c>
      <c r="O49" s="22">
        <v>21.0</v>
      </c>
      <c r="P49" s="22">
        <v>34.0</v>
      </c>
      <c r="Q49" s="23">
        <v>287.0</v>
      </c>
      <c r="S49" s="1">
        <f t="shared" si="6"/>
        <v>287</v>
      </c>
    </row>
    <row r="50" ht="15.75" customHeight="1">
      <c r="A50" s="17">
        <v>22.0</v>
      </c>
      <c r="B50" s="18" t="s">
        <v>32</v>
      </c>
      <c r="C50" s="38">
        <v>0.0</v>
      </c>
      <c r="D50" s="67">
        <v>0.0</v>
      </c>
      <c r="E50" s="67">
        <v>0.0</v>
      </c>
      <c r="F50" s="21">
        <v>10.0</v>
      </c>
      <c r="G50" s="21">
        <v>24.0</v>
      </c>
      <c r="H50" s="21">
        <v>9.0</v>
      </c>
      <c r="I50" s="21">
        <v>16.0</v>
      </c>
      <c r="J50" s="21">
        <v>28.0</v>
      </c>
      <c r="K50" s="22">
        <v>17.0</v>
      </c>
      <c r="L50" s="22">
        <v>22.0</v>
      </c>
      <c r="M50" s="21">
        <v>31.0</v>
      </c>
      <c r="N50" s="21">
        <v>37.0</v>
      </c>
      <c r="O50" s="22">
        <v>14.0</v>
      </c>
      <c r="P50" s="22">
        <v>17.0</v>
      </c>
      <c r="Q50" s="23">
        <v>155.0</v>
      </c>
      <c r="S50" s="1">
        <f t="shared" si="6"/>
        <v>155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74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83"/>
      <c r="B4" s="84" t="s">
        <v>4</v>
      </c>
      <c r="C4" s="85">
        <v>4.0</v>
      </c>
      <c r="D4" s="86" t="s">
        <v>5</v>
      </c>
      <c r="E4" s="86" t="s">
        <v>6</v>
      </c>
      <c r="F4" s="85">
        <v>5.0</v>
      </c>
      <c r="G4" s="85">
        <v>6.0</v>
      </c>
      <c r="H4" s="85">
        <v>7.0</v>
      </c>
      <c r="I4" s="85">
        <v>8.0</v>
      </c>
      <c r="J4" s="85">
        <v>9.0</v>
      </c>
      <c r="K4" s="86" t="s">
        <v>5</v>
      </c>
      <c r="L4" s="86" t="s">
        <v>6</v>
      </c>
      <c r="M4" s="85">
        <v>10.0</v>
      </c>
      <c r="N4" s="85">
        <v>11.0</v>
      </c>
      <c r="O4" s="86" t="s">
        <v>5</v>
      </c>
      <c r="P4" s="86" t="s">
        <v>6</v>
      </c>
      <c r="Q4" s="85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87">
        <v>1.0</v>
      </c>
      <c r="B6" s="88" t="s">
        <v>10</v>
      </c>
      <c r="C6" s="20"/>
      <c r="D6" s="20"/>
      <c r="E6" s="20"/>
      <c r="F6" s="21">
        <v>105.0</v>
      </c>
      <c r="G6" s="21">
        <v>114.0</v>
      </c>
      <c r="H6" s="21">
        <v>92.0</v>
      </c>
      <c r="I6" s="21">
        <v>78.0</v>
      </c>
      <c r="J6" s="21">
        <v>94.0</v>
      </c>
      <c r="K6" s="22">
        <v>44.0</v>
      </c>
      <c r="L6" s="22">
        <v>138.0</v>
      </c>
      <c r="M6" s="21">
        <v>65.0</v>
      </c>
      <c r="N6" s="21">
        <v>56.0</v>
      </c>
      <c r="O6" s="22">
        <v>16.0</v>
      </c>
      <c r="P6" s="22">
        <v>33.0</v>
      </c>
      <c r="Q6" s="89">
        <v>604.0</v>
      </c>
      <c r="R6" s="24" t="s">
        <v>11</v>
      </c>
      <c r="S6" s="1">
        <f t="shared" ref="S6:S14" si="1">SUM(F6:J6,M6:N6)</f>
        <v>604</v>
      </c>
    </row>
    <row r="7">
      <c r="A7" s="87">
        <v>2.0</v>
      </c>
      <c r="B7" s="88" t="s">
        <v>12</v>
      </c>
      <c r="C7" s="20"/>
      <c r="D7" s="20"/>
      <c r="E7" s="20"/>
      <c r="F7" s="21">
        <v>9.0</v>
      </c>
      <c r="G7" s="21">
        <v>23.0</v>
      </c>
      <c r="H7" s="21">
        <v>30.0</v>
      </c>
      <c r="I7" s="21">
        <v>40.0</v>
      </c>
      <c r="J7" s="21">
        <v>42.0</v>
      </c>
      <c r="K7" s="22">
        <v>25.0</v>
      </c>
      <c r="L7" s="22">
        <v>41.0</v>
      </c>
      <c r="M7" s="21">
        <v>35.0</v>
      </c>
      <c r="N7" s="21">
        <v>29.0</v>
      </c>
      <c r="O7" s="22">
        <v>23.0</v>
      </c>
      <c r="P7" s="22">
        <v>39.0</v>
      </c>
      <c r="Q7" s="89">
        <v>208.0</v>
      </c>
      <c r="R7" s="27"/>
      <c r="S7" s="1">
        <f t="shared" si="1"/>
        <v>208</v>
      </c>
    </row>
    <row r="8">
      <c r="A8" s="87">
        <v>3.0</v>
      </c>
      <c r="B8" s="88" t="s">
        <v>13</v>
      </c>
      <c r="C8" s="20"/>
      <c r="D8" s="20"/>
      <c r="E8" s="20"/>
      <c r="F8" s="21">
        <v>40.0</v>
      </c>
      <c r="G8" s="21">
        <v>101.0</v>
      </c>
      <c r="H8" s="21">
        <v>78.0</v>
      </c>
      <c r="I8" s="21">
        <v>93.0</v>
      </c>
      <c r="J8" s="21">
        <v>82.0</v>
      </c>
      <c r="K8" s="22">
        <v>47.0</v>
      </c>
      <c r="L8" s="22">
        <v>177.0</v>
      </c>
      <c r="M8" s="21">
        <v>43.0</v>
      </c>
      <c r="N8" s="21">
        <v>36.0</v>
      </c>
      <c r="O8" s="22">
        <v>15.0</v>
      </c>
      <c r="P8" s="22">
        <v>54.0</v>
      </c>
      <c r="Q8" s="89">
        <v>473.0</v>
      </c>
      <c r="R8" s="27"/>
      <c r="S8" s="1">
        <f t="shared" si="1"/>
        <v>473</v>
      </c>
    </row>
    <row r="9">
      <c r="A9" s="87">
        <v>4.0</v>
      </c>
      <c r="B9" s="88" t="s">
        <v>14</v>
      </c>
      <c r="C9" s="20"/>
      <c r="D9" s="20"/>
      <c r="E9" s="20"/>
      <c r="F9" s="21">
        <v>5.0</v>
      </c>
      <c r="G9" s="21">
        <v>10.0</v>
      </c>
      <c r="H9" s="21">
        <v>53.0</v>
      </c>
      <c r="I9" s="21">
        <v>70.0</v>
      </c>
      <c r="J9" s="21">
        <v>66.0</v>
      </c>
      <c r="K9" s="22">
        <v>33.0</v>
      </c>
      <c r="L9" s="22">
        <v>66.0</v>
      </c>
      <c r="M9" s="21">
        <v>52.0</v>
      </c>
      <c r="N9" s="21">
        <v>34.0</v>
      </c>
      <c r="O9" s="22">
        <v>12.0</v>
      </c>
      <c r="P9" s="22">
        <v>32.0</v>
      </c>
      <c r="Q9" s="89">
        <v>290.0</v>
      </c>
      <c r="R9" s="27"/>
      <c r="S9" s="1">
        <f t="shared" si="1"/>
        <v>290</v>
      </c>
    </row>
    <row r="10">
      <c r="A10" s="87">
        <v>5.0</v>
      </c>
      <c r="B10" s="88" t="s">
        <v>15</v>
      </c>
      <c r="C10" s="20"/>
      <c r="D10" s="20"/>
      <c r="E10" s="20"/>
      <c r="F10" s="21">
        <v>0.0</v>
      </c>
      <c r="G10" s="21">
        <v>1.0</v>
      </c>
      <c r="H10" s="21">
        <v>12.0</v>
      </c>
      <c r="I10" s="21">
        <v>12.0</v>
      </c>
      <c r="J10" s="21">
        <v>14.0</v>
      </c>
      <c r="K10" s="22">
        <v>20.0</v>
      </c>
      <c r="L10" s="22">
        <v>25.0</v>
      </c>
      <c r="M10" s="21">
        <v>7.0</v>
      </c>
      <c r="N10" s="21">
        <v>11.0</v>
      </c>
      <c r="O10" s="22">
        <v>7.0</v>
      </c>
      <c r="P10" s="22">
        <v>5.0</v>
      </c>
      <c r="Q10" s="89">
        <v>57.0</v>
      </c>
      <c r="R10" s="27"/>
      <c r="S10" s="1">
        <f t="shared" si="1"/>
        <v>57</v>
      </c>
    </row>
    <row r="11">
      <c r="A11" s="87">
        <v>6.0</v>
      </c>
      <c r="B11" s="88" t="s">
        <v>16</v>
      </c>
      <c r="C11" s="20"/>
      <c r="D11" s="20"/>
      <c r="E11" s="20"/>
      <c r="F11" s="21">
        <v>38.0</v>
      </c>
      <c r="G11" s="21">
        <v>50.0</v>
      </c>
      <c r="H11" s="21">
        <v>30.0</v>
      </c>
      <c r="I11" s="21">
        <v>24.0</v>
      </c>
      <c r="J11" s="21">
        <v>38.0</v>
      </c>
      <c r="K11" s="22">
        <v>14.0</v>
      </c>
      <c r="L11" s="22">
        <v>44.0</v>
      </c>
      <c r="M11" s="21">
        <v>27.0</v>
      </c>
      <c r="N11" s="21">
        <v>14.0</v>
      </c>
      <c r="O11" s="22">
        <v>4.0</v>
      </c>
      <c r="P11" s="22">
        <v>14.0</v>
      </c>
      <c r="Q11" s="89">
        <v>221.0</v>
      </c>
      <c r="R11" s="27"/>
      <c r="S11" s="1">
        <f t="shared" si="1"/>
        <v>221</v>
      </c>
    </row>
    <row r="12">
      <c r="A12" s="87">
        <v>7.0</v>
      </c>
      <c r="B12" s="88" t="s">
        <v>17</v>
      </c>
      <c r="C12" s="20"/>
      <c r="D12" s="20"/>
      <c r="E12" s="20"/>
      <c r="F12" s="21">
        <v>77.0</v>
      </c>
      <c r="G12" s="21">
        <v>80.0</v>
      </c>
      <c r="H12" s="21">
        <v>77.0</v>
      </c>
      <c r="I12" s="21">
        <v>63.0</v>
      </c>
      <c r="J12" s="21">
        <v>84.0</v>
      </c>
      <c r="K12" s="22">
        <v>45.0</v>
      </c>
      <c r="L12" s="22">
        <v>83.0</v>
      </c>
      <c r="M12" s="21">
        <v>72.0</v>
      </c>
      <c r="N12" s="21">
        <v>33.0</v>
      </c>
      <c r="O12" s="22">
        <v>15.0</v>
      </c>
      <c r="P12" s="22">
        <v>28.0</v>
      </c>
      <c r="Q12" s="89">
        <v>486.0</v>
      </c>
      <c r="R12" s="27"/>
      <c r="S12" s="1">
        <f t="shared" si="1"/>
        <v>486</v>
      </c>
    </row>
    <row r="13">
      <c r="A13" s="87">
        <v>8.0</v>
      </c>
      <c r="B13" s="88" t="s">
        <v>18</v>
      </c>
      <c r="C13" s="20"/>
      <c r="D13" s="20"/>
      <c r="E13" s="20"/>
      <c r="F13" s="21">
        <v>0.0</v>
      </c>
      <c r="G13" s="21">
        <v>0.0</v>
      </c>
      <c r="H13" s="21">
        <v>0.0</v>
      </c>
      <c r="I13" s="21">
        <v>0.0</v>
      </c>
      <c r="J13" s="21">
        <v>0.0</v>
      </c>
      <c r="K13" s="22"/>
      <c r="L13" s="22"/>
      <c r="M13" s="21"/>
      <c r="N13" s="21"/>
      <c r="O13" s="22"/>
      <c r="P13" s="22"/>
      <c r="Q13" s="89">
        <v>0.0</v>
      </c>
      <c r="R13" s="27"/>
      <c r="S13" s="1">
        <f t="shared" si="1"/>
        <v>0</v>
      </c>
    </row>
    <row r="14">
      <c r="A14" s="87">
        <v>9.0</v>
      </c>
      <c r="B14" s="88" t="s">
        <v>19</v>
      </c>
      <c r="C14" s="20"/>
      <c r="D14" s="20"/>
      <c r="E14" s="20"/>
      <c r="F14" s="21">
        <v>98.0</v>
      </c>
      <c r="G14" s="21">
        <v>108.0</v>
      </c>
      <c r="H14" s="21">
        <v>85.0</v>
      </c>
      <c r="I14" s="21">
        <v>73.0</v>
      </c>
      <c r="J14" s="21">
        <v>64.0</v>
      </c>
      <c r="K14" s="22">
        <v>52.0</v>
      </c>
      <c r="L14" s="22">
        <v>118.0</v>
      </c>
      <c r="M14" s="21">
        <v>52.0</v>
      </c>
      <c r="N14" s="21">
        <v>39.0</v>
      </c>
      <c r="O14" s="22">
        <v>22.0</v>
      </c>
      <c r="P14" s="22">
        <v>37.0</v>
      </c>
      <c r="Q14" s="89">
        <v>519.0</v>
      </c>
      <c r="R14" s="27"/>
      <c r="S14" s="1">
        <f t="shared" si="1"/>
        <v>519</v>
      </c>
    </row>
    <row r="15">
      <c r="A15" s="87">
        <v>10.0</v>
      </c>
      <c r="B15" s="88" t="s">
        <v>20</v>
      </c>
      <c r="C15" s="21">
        <v>60.0</v>
      </c>
      <c r="D15" s="22">
        <v>7.0</v>
      </c>
      <c r="E15" s="22">
        <v>24.0</v>
      </c>
      <c r="F15" s="21">
        <v>139.0</v>
      </c>
      <c r="G15" s="21">
        <v>138.0</v>
      </c>
      <c r="H15" s="21">
        <v>90.0</v>
      </c>
      <c r="I15" s="21">
        <v>98.0</v>
      </c>
      <c r="J15" s="21">
        <v>87.0</v>
      </c>
      <c r="K15" s="22">
        <v>60.0</v>
      </c>
      <c r="L15" s="22">
        <v>132.0</v>
      </c>
      <c r="M15" s="21">
        <v>60.0</v>
      </c>
      <c r="N15" s="21">
        <v>43.0</v>
      </c>
      <c r="O15" s="22">
        <v>14.0</v>
      </c>
      <c r="P15" s="22">
        <v>23.0</v>
      </c>
      <c r="Q15" s="89">
        <v>715.0</v>
      </c>
      <c r="R15" s="27"/>
      <c r="S15" s="1">
        <f>SUM(F15:J15,M15:N15,C15)</f>
        <v>715</v>
      </c>
    </row>
    <row r="16">
      <c r="A16" s="87">
        <v>11.0</v>
      </c>
      <c r="B16" s="88" t="s">
        <v>21</v>
      </c>
      <c r="C16" s="20"/>
      <c r="D16" s="20"/>
      <c r="E16" s="20"/>
      <c r="F16" s="21">
        <v>0.0</v>
      </c>
      <c r="G16" s="21">
        <v>4.0</v>
      </c>
      <c r="H16" s="21">
        <v>0.0</v>
      </c>
      <c r="I16" s="21"/>
      <c r="J16" s="21"/>
      <c r="K16" s="22">
        <v>1.0</v>
      </c>
      <c r="L16" s="22">
        <v>2.0</v>
      </c>
      <c r="M16" s="21"/>
      <c r="N16" s="21"/>
      <c r="O16" s="22"/>
      <c r="P16" s="22"/>
      <c r="Q16" s="89">
        <v>4.0</v>
      </c>
      <c r="R16" s="27"/>
      <c r="S16" s="1">
        <f t="shared" ref="S16:S19" si="2">SUM(F16:J16,M16:N16)</f>
        <v>4</v>
      </c>
    </row>
    <row r="17">
      <c r="A17" s="87">
        <v>12.0</v>
      </c>
      <c r="B17" s="88" t="s">
        <v>22</v>
      </c>
      <c r="C17" s="20"/>
      <c r="D17" s="20"/>
      <c r="E17" s="20"/>
      <c r="F17" s="21">
        <v>0.0</v>
      </c>
      <c r="G17" s="21">
        <v>62.0</v>
      </c>
      <c r="H17" s="21">
        <v>73.0</v>
      </c>
      <c r="I17" s="21">
        <v>88.0</v>
      </c>
      <c r="J17" s="21">
        <v>85.0</v>
      </c>
      <c r="K17" s="22">
        <v>38.0</v>
      </c>
      <c r="L17" s="22">
        <v>95.0</v>
      </c>
      <c r="M17" s="21">
        <v>67.0</v>
      </c>
      <c r="N17" s="21">
        <v>56.0</v>
      </c>
      <c r="O17" s="22">
        <v>17.0</v>
      </c>
      <c r="P17" s="22">
        <v>30.0</v>
      </c>
      <c r="Q17" s="89">
        <v>431.0</v>
      </c>
      <c r="R17" s="27"/>
      <c r="S17" s="1">
        <f t="shared" si="2"/>
        <v>431</v>
      </c>
    </row>
    <row r="18">
      <c r="A18" s="87">
        <v>13.0</v>
      </c>
      <c r="B18" s="88" t="s">
        <v>23</v>
      </c>
      <c r="C18" s="20"/>
      <c r="D18" s="20"/>
      <c r="E18" s="20"/>
      <c r="F18" s="21">
        <v>0.0</v>
      </c>
      <c r="G18" s="21">
        <v>0.0</v>
      </c>
      <c r="H18" s="21">
        <v>8.0</v>
      </c>
      <c r="I18" s="21">
        <v>62.0</v>
      </c>
      <c r="J18" s="21">
        <v>72.0</v>
      </c>
      <c r="K18" s="22">
        <v>23.0</v>
      </c>
      <c r="L18" s="22">
        <v>48.0</v>
      </c>
      <c r="M18" s="21">
        <v>59.0</v>
      </c>
      <c r="N18" s="21">
        <v>37.0</v>
      </c>
      <c r="O18" s="22">
        <v>20.0</v>
      </c>
      <c r="P18" s="22">
        <v>27.0</v>
      </c>
      <c r="Q18" s="89">
        <v>238.0</v>
      </c>
      <c r="R18" s="27"/>
      <c r="S18" s="1">
        <f t="shared" si="2"/>
        <v>238</v>
      </c>
    </row>
    <row r="19">
      <c r="A19" s="87">
        <v>14.0</v>
      </c>
      <c r="B19" s="88" t="s">
        <v>24</v>
      </c>
      <c r="C19" s="20"/>
      <c r="D19" s="20"/>
      <c r="E19" s="20"/>
      <c r="F19" s="21">
        <v>0.0</v>
      </c>
      <c r="G19" s="21">
        <v>0.0</v>
      </c>
      <c r="H19" s="21">
        <v>0.0</v>
      </c>
      <c r="I19" s="21">
        <v>18.0</v>
      </c>
      <c r="J19" s="21">
        <v>54.0</v>
      </c>
      <c r="K19" s="22">
        <v>12.0</v>
      </c>
      <c r="L19" s="22">
        <v>7.0</v>
      </c>
      <c r="M19" s="21">
        <v>40.0</v>
      </c>
      <c r="N19" s="21">
        <v>33.0</v>
      </c>
      <c r="O19" s="22">
        <v>10.0</v>
      </c>
      <c r="P19" s="22">
        <v>14.0</v>
      </c>
      <c r="Q19" s="89">
        <v>145.0</v>
      </c>
      <c r="R19" s="27"/>
      <c r="S19" s="1">
        <f t="shared" si="2"/>
        <v>145</v>
      </c>
    </row>
    <row r="20">
      <c r="A20" s="87">
        <v>15.0</v>
      </c>
      <c r="B20" s="88" t="s">
        <v>25</v>
      </c>
      <c r="C20" s="21"/>
      <c r="D20" s="22"/>
      <c r="E20" s="22"/>
      <c r="F20" s="21">
        <v>102.0</v>
      </c>
      <c r="G20" s="21">
        <v>126.0</v>
      </c>
      <c r="H20" s="21">
        <v>112.0</v>
      </c>
      <c r="I20" s="21">
        <v>93.0</v>
      </c>
      <c r="J20" s="21">
        <v>96.0</v>
      </c>
      <c r="K20" s="22">
        <v>65.0</v>
      </c>
      <c r="L20" s="22">
        <v>130.0</v>
      </c>
      <c r="M20" s="21">
        <v>60.0</v>
      </c>
      <c r="N20" s="21">
        <v>47.0</v>
      </c>
      <c r="O20" s="22">
        <v>19.0</v>
      </c>
      <c r="P20" s="22">
        <v>35.0</v>
      </c>
      <c r="Q20" s="89">
        <v>636.0</v>
      </c>
      <c r="R20" s="27"/>
      <c r="S20" s="1">
        <f>SUM(F20:J20,M20:N20,C20)</f>
        <v>636</v>
      </c>
    </row>
    <row r="21" ht="15.75" customHeight="1">
      <c r="A21" s="87">
        <v>16.0</v>
      </c>
      <c r="B21" s="88" t="s">
        <v>26</v>
      </c>
      <c r="C21" s="20"/>
      <c r="D21" s="20"/>
      <c r="E21" s="20"/>
      <c r="F21" s="21">
        <v>82.0</v>
      </c>
      <c r="G21" s="21">
        <v>122.0</v>
      </c>
      <c r="H21" s="21">
        <v>112.0</v>
      </c>
      <c r="I21" s="21">
        <v>111.0</v>
      </c>
      <c r="J21" s="21">
        <v>62.0</v>
      </c>
      <c r="K21" s="22">
        <v>79.0</v>
      </c>
      <c r="L21" s="22">
        <v>160.0</v>
      </c>
      <c r="M21" s="21">
        <v>12.0</v>
      </c>
      <c r="N21" s="21">
        <v>2.0</v>
      </c>
      <c r="O21" s="22">
        <v>6.0</v>
      </c>
      <c r="P21" s="22">
        <v>9.0</v>
      </c>
      <c r="Q21" s="89">
        <v>503.0</v>
      </c>
      <c r="R21" s="27"/>
      <c r="S21" s="1">
        <f t="shared" ref="S21:S28" si="3">SUM(F21:J21,M21:N21)</f>
        <v>503</v>
      </c>
    </row>
    <row r="22" ht="15.75" customHeight="1">
      <c r="A22" s="87">
        <v>17.0</v>
      </c>
      <c r="B22" s="88" t="s">
        <v>27</v>
      </c>
      <c r="C22" s="20"/>
      <c r="D22" s="20"/>
      <c r="E22" s="20"/>
      <c r="F22" s="21">
        <v>0.0</v>
      </c>
      <c r="G22" s="21">
        <v>0.0</v>
      </c>
      <c r="H22" s="21">
        <v>64.0</v>
      </c>
      <c r="I22" s="21">
        <v>74.0</v>
      </c>
      <c r="J22" s="21">
        <v>64.0</v>
      </c>
      <c r="K22" s="22">
        <v>18.0</v>
      </c>
      <c r="L22" s="22">
        <v>42.0</v>
      </c>
      <c r="M22" s="21">
        <v>31.0</v>
      </c>
      <c r="N22" s="21">
        <v>49.0</v>
      </c>
      <c r="O22" s="22">
        <v>14.0</v>
      </c>
      <c r="P22" s="22">
        <v>14.0</v>
      </c>
      <c r="Q22" s="89">
        <v>282.0</v>
      </c>
      <c r="R22" s="27"/>
      <c r="S22" s="1">
        <f t="shared" si="3"/>
        <v>282</v>
      </c>
    </row>
    <row r="23" ht="15.75" customHeight="1">
      <c r="A23" s="87">
        <v>18.0</v>
      </c>
      <c r="B23" s="88" t="s">
        <v>28</v>
      </c>
      <c r="C23" s="20"/>
      <c r="D23" s="20"/>
      <c r="E23" s="20"/>
      <c r="F23" s="21">
        <v>57.0</v>
      </c>
      <c r="G23" s="21">
        <v>56.0</v>
      </c>
      <c r="H23" s="21">
        <v>79.0</v>
      </c>
      <c r="I23" s="21">
        <v>79.0</v>
      </c>
      <c r="J23" s="21">
        <v>80.0</v>
      </c>
      <c r="K23" s="22">
        <v>62.0</v>
      </c>
      <c r="L23" s="22">
        <v>153.0</v>
      </c>
      <c r="M23" s="21">
        <v>48.0</v>
      </c>
      <c r="N23" s="21">
        <v>49.0</v>
      </c>
      <c r="O23" s="22">
        <v>26.0</v>
      </c>
      <c r="P23" s="22">
        <v>39.0</v>
      </c>
      <c r="Q23" s="89">
        <v>448.0</v>
      </c>
      <c r="R23" s="27"/>
      <c r="S23" s="1">
        <f t="shared" si="3"/>
        <v>448</v>
      </c>
    </row>
    <row r="24" ht="15.75" customHeight="1">
      <c r="A24" s="87">
        <v>19.0</v>
      </c>
      <c r="B24" s="88" t="s">
        <v>29</v>
      </c>
      <c r="C24" s="20"/>
      <c r="D24" s="20"/>
      <c r="E24" s="20"/>
      <c r="F24" s="21">
        <v>0.0</v>
      </c>
      <c r="G24" s="21">
        <v>20.0</v>
      </c>
      <c r="H24" s="21">
        <v>15.0</v>
      </c>
      <c r="I24" s="21">
        <v>12.0</v>
      </c>
      <c r="J24" s="21">
        <v>6.0</v>
      </c>
      <c r="K24" s="22">
        <v>12.0</v>
      </c>
      <c r="L24" s="22">
        <v>20.0</v>
      </c>
      <c r="M24" s="21">
        <v>11.0</v>
      </c>
      <c r="N24" s="21">
        <v>10.0</v>
      </c>
      <c r="O24" s="22">
        <v>2.0</v>
      </c>
      <c r="P24" s="22">
        <v>4.0</v>
      </c>
      <c r="Q24" s="89">
        <v>74.0</v>
      </c>
      <c r="R24" s="27"/>
      <c r="S24" s="1">
        <f t="shared" si="3"/>
        <v>74</v>
      </c>
    </row>
    <row r="25" ht="15.75" customHeight="1">
      <c r="A25" s="87">
        <v>20.0</v>
      </c>
      <c r="B25" s="88" t="s">
        <v>30</v>
      </c>
      <c r="C25" s="20"/>
      <c r="D25" s="20"/>
      <c r="E25" s="20"/>
      <c r="F25" s="21">
        <v>0.0</v>
      </c>
      <c r="G25" s="21">
        <v>0.0</v>
      </c>
      <c r="H25" s="21">
        <v>5.0</v>
      </c>
      <c r="I25" s="21">
        <v>67.0</v>
      </c>
      <c r="J25" s="21">
        <v>65.0</v>
      </c>
      <c r="K25" s="22">
        <v>15.0</v>
      </c>
      <c r="L25" s="22">
        <v>34.0</v>
      </c>
      <c r="M25" s="21">
        <v>39.0</v>
      </c>
      <c r="N25" s="21">
        <v>34.0</v>
      </c>
      <c r="O25" s="22">
        <v>13.0</v>
      </c>
      <c r="P25" s="22">
        <v>19.0</v>
      </c>
      <c r="Q25" s="89">
        <v>210.0</v>
      </c>
      <c r="R25" s="27"/>
      <c r="S25" s="1">
        <f t="shared" si="3"/>
        <v>210</v>
      </c>
    </row>
    <row r="26" ht="15.75" customHeight="1">
      <c r="A26" s="87">
        <v>21.0</v>
      </c>
      <c r="B26" s="88" t="s">
        <v>31</v>
      </c>
      <c r="C26" s="20"/>
      <c r="D26" s="20"/>
      <c r="E26" s="20"/>
      <c r="F26" s="21">
        <v>0.0</v>
      </c>
      <c r="G26" s="21">
        <v>0.0</v>
      </c>
      <c r="H26" s="21">
        <v>26.0</v>
      </c>
      <c r="I26" s="21">
        <v>26.0</v>
      </c>
      <c r="J26" s="21">
        <v>46.0</v>
      </c>
      <c r="K26" s="22">
        <v>11.0</v>
      </c>
      <c r="L26" s="22">
        <v>42.0</v>
      </c>
      <c r="M26" s="21">
        <v>40.0</v>
      </c>
      <c r="N26" s="21">
        <v>34.0</v>
      </c>
      <c r="O26" s="22">
        <v>18.0</v>
      </c>
      <c r="P26" s="22">
        <v>30.0</v>
      </c>
      <c r="Q26" s="89">
        <v>172.0</v>
      </c>
      <c r="R26" s="27"/>
      <c r="S26" s="1">
        <f t="shared" si="3"/>
        <v>172</v>
      </c>
    </row>
    <row r="27" ht="15.75" customHeight="1">
      <c r="A27" s="87">
        <v>22.0</v>
      </c>
      <c r="B27" s="88" t="s">
        <v>32</v>
      </c>
      <c r="C27" s="20"/>
      <c r="D27" s="20"/>
      <c r="E27" s="20"/>
      <c r="F27" s="21">
        <v>0.0</v>
      </c>
      <c r="G27" s="21">
        <v>0.0</v>
      </c>
      <c r="H27" s="21">
        <v>9.0</v>
      </c>
      <c r="I27" s="21">
        <v>21.0</v>
      </c>
      <c r="J27" s="21">
        <v>40.0</v>
      </c>
      <c r="K27" s="22">
        <v>11.0</v>
      </c>
      <c r="L27" s="22">
        <v>13.0</v>
      </c>
      <c r="M27" s="21">
        <v>48.0</v>
      </c>
      <c r="N27" s="21">
        <v>44.0</v>
      </c>
      <c r="O27" s="22">
        <v>15.0</v>
      </c>
      <c r="P27" s="22">
        <v>24.0</v>
      </c>
      <c r="Q27" s="89">
        <v>162.0</v>
      </c>
      <c r="R27" s="27"/>
      <c r="S27" s="1">
        <f t="shared" si="3"/>
        <v>162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3"/>
        <v>0</v>
      </c>
    </row>
    <row r="29" ht="15.75" customHeight="1">
      <c r="A29" s="87">
        <v>1.0</v>
      </c>
      <c r="B29" s="88" t="s">
        <v>10</v>
      </c>
      <c r="C29" s="20"/>
      <c r="D29" s="20"/>
      <c r="E29" s="20"/>
      <c r="F29" s="21">
        <v>5.0</v>
      </c>
      <c r="G29" s="21">
        <v>4.0</v>
      </c>
      <c r="H29" s="21">
        <v>2.0</v>
      </c>
      <c r="I29" s="21">
        <v>4.0</v>
      </c>
      <c r="J29" s="21">
        <v>3.0</v>
      </c>
      <c r="K29" s="22">
        <v>3.0</v>
      </c>
      <c r="L29" s="22">
        <v>10.0</v>
      </c>
      <c r="M29" s="21">
        <v>2.0</v>
      </c>
      <c r="N29" s="21">
        <v>1.0</v>
      </c>
      <c r="O29" s="22">
        <v>0.0</v>
      </c>
      <c r="P29" s="22">
        <v>2.0</v>
      </c>
      <c r="Q29" s="89">
        <v>21.0</v>
      </c>
      <c r="R29" s="27"/>
      <c r="S29" s="1">
        <f>SUM(F29:J29,M29:N29,C29)</f>
        <v>21</v>
      </c>
    </row>
    <row r="30" ht="15.75" customHeight="1">
      <c r="A30" s="87">
        <v>2.0</v>
      </c>
      <c r="B30" s="88" t="s">
        <v>12</v>
      </c>
      <c r="C30" s="20"/>
      <c r="D30" s="20"/>
      <c r="E30" s="20"/>
      <c r="F30" s="21">
        <v>10.0</v>
      </c>
      <c r="G30" s="21">
        <v>5.0</v>
      </c>
      <c r="H30" s="21">
        <v>5.0</v>
      </c>
      <c r="I30" s="21">
        <v>11.0</v>
      </c>
      <c r="J30" s="21">
        <v>4.0</v>
      </c>
      <c r="K30" s="22">
        <v>1.0</v>
      </c>
      <c r="L30" s="22">
        <v>10.0</v>
      </c>
      <c r="M30" s="21">
        <v>7.0</v>
      </c>
      <c r="N30" s="21">
        <v>5.0</v>
      </c>
      <c r="O30" s="22">
        <v>0.0</v>
      </c>
      <c r="P30" s="22">
        <v>2.0</v>
      </c>
      <c r="Q30" s="89">
        <v>47.0</v>
      </c>
      <c r="R30" s="27"/>
      <c r="S30" s="1">
        <f t="shared" ref="S30:S37" si="4">SUM(F30:J30,M30:N30)</f>
        <v>47</v>
      </c>
    </row>
    <row r="31" ht="15.75" customHeight="1">
      <c r="A31" s="87">
        <v>3.0</v>
      </c>
      <c r="B31" s="88" t="s">
        <v>13</v>
      </c>
      <c r="C31" s="20"/>
      <c r="D31" s="20"/>
      <c r="E31" s="20"/>
      <c r="F31" s="21">
        <v>9.0</v>
      </c>
      <c r="G31" s="21">
        <v>6.0</v>
      </c>
      <c r="H31" s="21">
        <v>5.0</v>
      </c>
      <c r="I31" s="21">
        <v>12.0</v>
      </c>
      <c r="J31" s="21">
        <v>7.0</v>
      </c>
      <c r="K31" s="22">
        <v>7.0</v>
      </c>
      <c r="L31" s="22">
        <v>10.0</v>
      </c>
      <c r="M31" s="21">
        <v>5.0</v>
      </c>
      <c r="N31" s="21">
        <v>6.0</v>
      </c>
      <c r="O31" s="22">
        <v>4.0</v>
      </c>
      <c r="P31" s="22">
        <v>1.0</v>
      </c>
      <c r="Q31" s="89">
        <v>50.0</v>
      </c>
      <c r="R31" s="27"/>
      <c r="S31" s="1">
        <f t="shared" si="4"/>
        <v>50</v>
      </c>
    </row>
    <row r="32" ht="15.75" customHeight="1">
      <c r="A32" s="87">
        <v>4.0</v>
      </c>
      <c r="B32" s="88" t="s">
        <v>14</v>
      </c>
      <c r="C32" s="20"/>
      <c r="D32" s="20"/>
      <c r="E32" s="20"/>
      <c r="F32" s="21"/>
      <c r="G32" s="21"/>
      <c r="H32" s="21">
        <v>5.0</v>
      </c>
      <c r="I32" s="21">
        <v>4.0</v>
      </c>
      <c r="J32" s="21">
        <v>5.0</v>
      </c>
      <c r="K32" s="22">
        <v>0.0</v>
      </c>
      <c r="L32" s="22">
        <v>6.0</v>
      </c>
      <c r="M32" s="21">
        <v>2.0</v>
      </c>
      <c r="N32" s="21">
        <v>3.0</v>
      </c>
      <c r="O32" s="22">
        <v>0.0</v>
      </c>
      <c r="P32" s="22">
        <v>4.0</v>
      </c>
      <c r="Q32" s="89">
        <v>19.0</v>
      </c>
      <c r="R32" s="27"/>
      <c r="S32" s="1">
        <f t="shared" si="4"/>
        <v>19</v>
      </c>
    </row>
    <row r="33" ht="15.75" customHeight="1">
      <c r="A33" s="87">
        <v>5.0</v>
      </c>
      <c r="B33" s="88" t="s">
        <v>15</v>
      </c>
      <c r="C33" s="20"/>
      <c r="D33" s="20"/>
      <c r="E33" s="20"/>
      <c r="F33" s="21">
        <v>4.0</v>
      </c>
      <c r="G33" s="21">
        <v>2.0</v>
      </c>
      <c r="H33" s="21">
        <v>2.0</v>
      </c>
      <c r="I33" s="21">
        <v>4.0</v>
      </c>
      <c r="J33" s="21">
        <v>2.0</v>
      </c>
      <c r="K33" s="22">
        <v>2.0</v>
      </c>
      <c r="L33" s="22">
        <v>2.0</v>
      </c>
      <c r="M33" s="21">
        <v>1.0</v>
      </c>
      <c r="N33" s="21">
        <v>1.0</v>
      </c>
      <c r="O33" s="22">
        <v>0.0</v>
      </c>
      <c r="P33" s="22">
        <v>0.0</v>
      </c>
      <c r="Q33" s="89">
        <v>16.0</v>
      </c>
      <c r="R33" s="27"/>
      <c r="S33" s="1">
        <f t="shared" si="4"/>
        <v>16</v>
      </c>
    </row>
    <row r="34" ht="15.75" customHeight="1">
      <c r="A34" s="87">
        <v>6.0</v>
      </c>
      <c r="B34" s="88" t="s">
        <v>16</v>
      </c>
      <c r="C34" s="20"/>
      <c r="D34" s="20"/>
      <c r="E34" s="20"/>
      <c r="F34" s="21">
        <v>2.0</v>
      </c>
      <c r="G34" s="21">
        <v>2.0</v>
      </c>
      <c r="H34" s="21">
        <v>3.0</v>
      </c>
      <c r="I34" s="21">
        <v>4.0</v>
      </c>
      <c r="J34" s="21">
        <v>3.0</v>
      </c>
      <c r="K34" s="22">
        <v>2.0</v>
      </c>
      <c r="L34" s="22">
        <v>4.0</v>
      </c>
      <c r="M34" s="21">
        <v>4.0</v>
      </c>
      <c r="N34" s="21">
        <v>5.0</v>
      </c>
      <c r="O34" s="22">
        <v>1.0</v>
      </c>
      <c r="P34" s="22">
        <v>2.0</v>
      </c>
      <c r="Q34" s="89">
        <v>23.0</v>
      </c>
      <c r="R34" s="27"/>
      <c r="S34" s="1">
        <f t="shared" si="4"/>
        <v>23</v>
      </c>
    </row>
    <row r="35" ht="15.75" customHeight="1">
      <c r="A35" s="87">
        <v>7.0</v>
      </c>
      <c r="B35" s="88" t="s">
        <v>17</v>
      </c>
      <c r="C35" s="20"/>
      <c r="D35" s="20"/>
      <c r="E35" s="20"/>
      <c r="F35" s="21">
        <v>11.0</v>
      </c>
      <c r="G35" s="21">
        <v>3.0</v>
      </c>
      <c r="H35" s="21">
        <v>4.0</v>
      </c>
      <c r="I35" s="21">
        <v>4.0</v>
      </c>
      <c r="J35" s="21">
        <v>3.0</v>
      </c>
      <c r="K35" s="22">
        <v>6.0</v>
      </c>
      <c r="L35" s="22">
        <v>7.0</v>
      </c>
      <c r="M35" s="21">
        <v>6.0</v>
      </c>
      <c r="N35" s="21">
        <v>4.0</v>
      </c>
      <c r="O35" s="22">
        <v>3.0</v>
      </c>
      <c r="P35" s="22">
        <v>3.0</v>
      </c>
      <c r="Q35" s="89">
        <v>35.0</v>
      </c>
      <c r="R35" s="27"/>
      <c r="S35" s="1">
        <f t="shared" si="4"/>
        <v>35</v>
      </c>
    </row>
    <row r="36" ht="15.75" customHeight="1">
      <c r="A36" s="87">
        <v>8.0</v>
      </c>
      <c r="B36" s="88" t="s">
        <v>18</v>
      </c>
      <c r="C36" s="20"/>
      <c r="D36" s="20"/>
      <c r="E36" s="20"/>
      <c r="F36" s="21"/>
      <c r="G36" s="21"/>
      <c r="H36" s="21"/>
      <c r="I36" s="21"/>
      <c r="J36" s="21"/>
      <c r="K36" s="22"/>
      <c r="L36" s="22"/>
      <c r="M36" s="21"/>
      <c r="N36" s="21"/>
      <c r="O36" s="22"/>
      <c r="P36" s="22"/>
      <c r="Q36" s="89">
        <v>0.0</v>
      </c>
      <c r="R36" s="27"/>
      <c r="S36" s="1">
        <f t="shared" si="4"/>
        <v>0</v>
      </c>
    </row>
    <row r="37" ht="15.75" customHeight="1">
      <c r="A37" s="87">
        <v>9.0</v>
      </c>
      <c r="B37" s="88" t="s">
        <v>19</v>
      </c>
      <c r="C37" s="20"/>
      <c r="D37" s="20"/>
      <c r="E37" s="20"/>
      <c r="F37" s="21">
        <v>3.0</v>
      </c>
      <c r="G37" s="21">
        <v>6.0</v>
      </c>
      <c r="H37" s="21">
        <v>3.0</v>
      </c>
      <c r="I37" s="21">
        <v>3.0</v>
      </c>
      <c r="J37" s="21">
        <v>3.0</v>
      </c>
      <c r="K37" s="22">
        <v>5.0</v>
      </c>
      <c r="L37" s="22">
        <v>12.0</v>
      </c>
      <c r="M37" s="21">
        <v>2.0</v>
      </c>
      <c r="N37" s="21">
        <v>2.0</v>
      </c>
      <c r="O37" s="22">
        <v>2.0</v>
      </c>
      <c r="P37" s="22">
        <v>2.0</v>
      </c>
      <c r="Q37" s="89">
        <v>22.0</v>
      </c>
      <c r="R37" s="27"/>
      <c r="S37" s="1">
        <f t="shared" si="4"/>
        <v>22</v>
      </c>
    </row>
    <row r="38" ht="15.75" customHeight="1">
      <c r="A38" s="87">
        <v>10.0</v>
      </c>
      <c r="B38" s="88" t="s">
        <v>20</v>
      </c>
      <c r="C38" s="21">
        <v>9.0</v>
      </c>
      <c r="D38" s="22">
        <v>2.0</v>
      </c>
      <c r="E38" s="22">
        <v>2.0</v>
      </c>
      <c r="F38" s="21">
        <v>10.0</v>
      </c>
      <c r="G38" s="21">
        <v>3.0</v>
      </c>
      <c r="H38" s="21">
        <v>8.0</v>
      </c>
      <c r="I38" s="21">
        <v>6.0</v>
      </c>
      <c r="J38" s="21">
        <v>9.0</v>
      </c>
      <c r="K38" s="22">
        <v>0.0</v>
      </c>
      <c r="L38" s="22">
        <v>3.0</v>
      </c>
      <c r="M38" s="21">
        <v>4.0</v>
      </c>
      <c r="N38" s="21">
        <v>3.0</v>
      </c>
      <c r="O38" s="22">
        <v>0.0</v>
      </c>
      <c r="P38" s="22">
        <v>0.0</v>
      </c>
      <c r="Q38" s="89">
        <v>52.0</v>
      </c>
      <c r="R38" s="27"/>
      <c r="S38" s="1">
        <f>SUM(F38:J38,M38:N38,C38)</f>
        <v>52</v>
      </c>
    </row>
    <row r="39" ht="15.75" customHeight="1">
      <c r="A39" s="87">
        <v>11.0</v>
      </c>
      <c r="B39" s="88" t="s">
        <v>21</v>
      </c>
      <c r="C39" s="20"/>
      <c r="D39" s="20"/>
      <c r="E39" s="20"/>
      <c r="F39" s="21"/>
      <c r="G39" s="21"/>
      <c r="H39" s="21"/>
      <c r="I39" s="21"/>
      <c r="J39" s="21"/>
      <c r="K39" s="22"/>
      <c r="L39" s="22"/>
      <c r="M39" s="21"/>
      <c r="N39" s="21"/>
      <c r="O39" s="22"/>
      <c r="P39" s="22"/>
      <c r="Q39" s="89">
        <v>0.0</v>
      </c>
      <c r="R39" s="27"/>
      <c r="S39" s="1">
        <f t="shared" ref="S39:S42" si="5">SUM(F39:J39,M39:N39)</f>
        <v>0</v>
      </c>
    </row>
    <row r="40" ht="15.75" customHeight="1">
      <c r="A40" s="87">
        <v>12.0</v>
      </c>
      <c r="B40" s="88" t="s">
        <v>22</v>
      </c>
      <c r="C40" s="20"/>
      <c r="D40" s="20"/>
      <c r="E40" s="20"/>
      <c r="F40" s="21"/>
      <c r="G40" s="21">
        <v>3.0</v>
      </c>
      <c r="H40" s="21">
        <v>6.0</v>
      </c>
      <c r="I40" s="21">
        <v>9.0</v>
      </c>
      <c r="J40" s="21">
        <v>7.0</v>
      </c>
      <c r="K40" s="22">
        <v>6.0</v>
      </c>
      <c r="L40" s="22">
        <v>10.0</v>
      </c>
      <c r="M40" s="21">
        <v>5.0</v>
      </c>
      <c r="N40" s="21">
        <v>5.0</v>
      </c>
      <c r="O40" s="22">
        <v>2.0</v>
      </c>
      <c r="P40" s="22">
        <v>4.0</v>
      </c>
      <c r="Q40" s="89">
        <v>35.0</v>
      </c>
      <c r="R40" s="27"/>
      <c r="S40" s="1">
        <f t="shared" si="5"/>
        <v>35</v>
      </c>
    </row>
    <row r="41" ht="15.75" customHeight="1">
      <c r="A41" s="87">
        <v>13.0</v>
      </c>
      <c r="B41" s="88" t="s">
        <v>23</v>
      </c>
      <c r="C41" s="20"/>
      <c r="D41" s="20"/>
      <c r="E41" s="20"/>
      <c r="F41" s="21"/>
      <c r="G41" s="21"/>
      <c r="H41" s="21">
        <v>3.0</v>
      </c>
      <c r="I41" s="21">
        <v>8.0</v>
      </c>
      <c r="J41" s="21">
        <v>5.0</v>
      </c>
      <c r="K41" s="22">
        <v>5.0</v>
      </c>
      <c r="L41" s="22">
        <v>11.0</v>
      </c>
      <c r="M41" s="21">
        <v>2.0</v>
      </c>
      <c r="N41" s="21">
        <v>7.0</v>
      </c>
      <c r="O41" s="22">
        <v>4.0</v>
      </c>
      <c r="P41" s="22">
        <v>3.0</v>
      </c>
      <c r="Q41" s="89">
        <v>25.0</v>
      </c>
      <c r="R41" s="27"/>
      <c r="S41" s="1">
        <f t="shared" si="5"/>
        <v>25</v>
      </c>
    </row>
    <row r="42" ht="15.75" customHeight="1">
      <c r="A42" s="87">
        <v>14.0</v>
      </c>
      <c r="B42" s="88" t="s">
        <v>24</v>
      </c>
      <c r="C42" s="20"/>
      <c r="D42" s="20"/>
      <c r="E42" s="20"/>
      <c r="F42" s="21"/>
      <c r="G42" s="21"/>
      <c r="H42" s="21"/>
      <c r="I42" s="21">
        <v>3.0</v>
      </c>
      <c r="J42" s="21">
        <v>4.0</v>
      </c>
      <c r="K42" s="22">
        <v>3.0</v>
      </c>
      <c r="L42" s="22">
        <v>4.0</v>
      </c>
      <c r="M42" s="21">
        <v>3.0</v>
      </c>
      <c r="N42" s="21">
        <v>4.0</v>
      </c>
      <c r="O42" s="22">
        <v>2.0</v>
      </c>
      <c r="P42" s="22">
        <v>5.0</v>
      </c>
      <c r="Q42" s="89">
        <v>14.0</v>
      </c>
      <c r="R42" s="27"/>
      <c r="S42" s="1">
        <f t="shared" si="5"/>
        <v>14</v>
      </c>
    </row>
    <row r="43" ht="15.75" customHeight="1">
      <c r="A43" s="87">
        <v>15.0</v>
      </c>
      <c r="B43" s="88" t="s">
        <v>25</v>
      </c>
      <c r="C43" s="21">
        <v>2.0</v>
      </c>
      <c r="D43" s="22"/>
      <c r="E43" s="22"/>
      <c r="F43" s="21">
        <v>12.0</v>
      </c>
      <c r="G43" s="21">
        <v>6.0</v>
      </c>
      <c r="H43" s="21">
        <v>8.0</v>
      </c>
      <c r="I43" s="21">
        <v>10.0</v>
      </c>
      <c r="J43" s="21">
        <v>8.0</v>
      </c>
      <c r="K43" s="22">
        <v>5.0</v>
      </c>
      <c r="L43" s="22">
        <v>13.0</v>
      </c>
      <c r="M43" s="21">
        <v>3.0</v>
      </c>
      <c r="N43" s="21">
        <v>4.0</v>
      </c>
      <c r="O43" s="22">
        <v>3.0</v>
      </c>
      <c r="P43" s="22">
        <v>4.0</v>
      </c>
      <c r="Q43" s="89">
        <v>53.0</v>
      </c>
      <c r="R43" s="27"/>
      <c r="S43" s="1">
        <f>SUM(F43:J43,M43:N43,C43)</f>
        <v>53</v>
      </c>
    </row>
    <row r="44" ht="15.75" customHeight="1">
      <c r="A44" s="87">
        <v>16.0</v>
      </c>
      <c r="B44" s="88" t="s">
        <v>26</v>
      </c>
      <c r="C44" s="20"/>
      <c r="D44" s="20"/>
      <c r="E44" s="20"/>
      <c r="F44" s="21">
        <v>10.0</v>
      </c>
      <c r="G44" s="21">
        <v>9.0</v>
      </c>
      <c r="H44" s="21">
        <v>8.0</v>
      </c>
      <c r="I44" s="21">
        <v>15.0</v>
      </c>
      <c r="J44" s="21">
        <v>7.0</v>
      </c>
      <c r="K44" s="22">
        <v>4.0</v>
      </c>
      <c r="L44" s="22">
        <v>23.0</v>
      </c>
      <c r="M44" s="21">
        <v>3.0</v>
      </c>
      <c r="N44" s="21">
        <v>4.0</v>
      </c>
      <c r="O44" s="22">
        <v>3.0</v>
      </c>
      <c r="P44" s="22">
        <v>2.0</v>
      </c>
      <c r="Q44" s="89">
        <v>56.0</v>
      </c>
      <c r="R44" s="27"/>
      <c r="S44" s="1">
        <f t="shared" ref="S44:S50" si="6">SUM(F44:J44,M44:N44)</f>
        <v>56</v>
      </c>
    </row>
    <row r="45" ht="15.75" customHeight="1">
      <c r="A45" s="87">
        <v>17.0</v>
      </c>
      <c r="B45" s="88" t="s">
        <v>27</v>
      </c>
      <c r="C45" s="20"/>
      <c r="D45" s="20"/>
      <c r="E45" s="20"/>
      <c r="F45" s="21"/>
      <c r="G45" s="21"/>
      <c r="H45" s="21">
        <v>9.0</v>
      </c>
      <c r="I45" s="21">
        <v>6.0</v>
      </c>
      <c r="J45" s="21">
        <v>7.0</v>
      </c>
      <c r="K45" s="22">
        <v>0.0</v>
      </c>
      <c r="L45" s="22">
        <v>5.0</v>
      </c>
      <c r="M45" s="21">
        <v>3.0</v>
      </c>
      <c r="N45" s="21">
        <v>3.0</v>
      </c>
      <c r="O45" s="22">
        <v>0.0</v>
      </c>
      <c r="P45" s="22">
        <v>0.0</v>
      </c>
      <c r="Q45" s="89">
        <v>28.0</v>
      </c>
      <c r="R45" s="27"/>
      <c r="S45" s="1">
        <f t="shared" si="6"/>
        <v>28</v>
      </c>
    </row>
    <row r="46" ht="15.75" customHeight="1">
      <c r="A46" s="87">
        <v>18.0</v>
      </c>
      <c r="B46" s="88" t="s">
        <v>28</v>
      </c>
      <c r="C46" s="20"/>
      <c r="D46" s="20"/>
      <c r="E46" s="20"/>
      <c r="F46" s="21">
        <v>4.0</v>
      </c>
      <c r="G46" s="21">
        <v>3.0</v>
      </c>
      <c r="H46" s="21">
        <v>3.0</v>
      </c>
      <c r="I46" s="21">
        <v>4.0</v>
      </c>
      <c r="J46" s="21">
        <v>2.0</v>
      </c>
      <c r="K46" s="22">
        <v>0.0</v>
      </c>
      <c r="L46" s="22">
        <v>10.0</v>
      </c>
      <c r="M46" s="21">
        <v>2.0</v>
      </c>
      <c r="N46" s="21">
        <v>2.0</v>
      </c>
      <c r="O46" s="22">
        <v>0.0</v>
      </c>
      <c r="P46" s="22">
        <v>3.0</v>
      </c>
      <c r="Q46" s="89">
        <v>20.0</v>
      </c>
      <c r="R46" s="27"/>
      <c r="S46" s="1">
        <f t="shared" si="6"/>
        <v>20</v>
      </c>
    </row>
    <row r="47" ht="15.75" customHeight="1">
      <c r="A47" s="87">
        <v>19.0</v>
      </c>
      <c r="B47" s="88" t="s">
        <v>29</v>
      </c>
      <c r="C47" s="20"/>
      <c r="D47" s="20"/>
      <c r="E47" s="20"/>
      <c r="F47" s="21"/>
      <c r="G47" s="21"/>
      <c r="H47" s="21"/>
      <c r="I47" s="21"/>
      <c r="J47" s="21"/>
      <c r="K47" s="22"/>
      <c r="L47" s="22"/>
      <c r="M47" s="21"/>
      <c r="N47" s="21"/>
      <c r="O47" s="22"/>
      <c r="P47" s="22"/>
      <c r="Q47" s="89">
        <v>0.0</v>
      </c>
      <c r="R47" s="27"/>
      <c r="S47" s="1">
        <f t="shared" si="6"/>
        <v>0</v>
      </c>
    </row>
    <row r="48" ht="15.75" customHeight="1">
      <c r="A48" s="87">
        <v>20.0</v>
      </c>
      <c r="B48" s="88" t="s">
        <v>30</v>
      </c>
      <c r="C48" s="20"/>
      <c r="D48" s="20"/>
      <c r="E48" s="20"/>
      <c r="F48" s="21"/>
      <c r="G48" s="21"/>
      <c r="H48" s="21"/>
      <c r="I48" s="21">
        <v>11.0</v>
      </c>
      <c r="J48" s="21">
        <v>4.0</v>
      </c>
      <c r="K48" s="22">
        <v>1.0</v>
      </c>
      <c r="L48" s="22">
        <v>3.0</v>
      </c>
      <c r="M48" s="21">
        <v>4.0</v>
      </c>
      <c r="N48" s="21">
        <v>5.0</v>
      </c>
      <c r="O48" s="22">
        <v>0.0</v>
      </c>
      <c r="P48" s="22">
        <v>1.0</v>
      </c>
      <c r="Q48" s="89">
        <v>24.0</v>
      </c>
      <c r="R48" s="27"/>
      <c r="S48" s="1">
        <f t="shared" si="6"/>
        <v>24</v>
      </c>
    </row>
    <row r="49" ht="15.75" customHeight="1">
      <c r="A49" s="87">
        <v>21.0</v>
      </c>
      <c r="B49" s="88" t="s">
        <v>31</v>
      </c>
      <c r="C49" s="20"/>
      <c r="D49" s="20"/>
      <c r="E49" s="20"/>
      <c r="F49" s="21"/>
      <c r="G49" s="21"/>
      <c r="H49" s="21">
        <v>2.0</v>
      </c>
      <c r="I49" s="21">
        <v>4.0</v>
      </c>
      <c r="J49" s="21">
        <v>6.0</v>
      </c>
      <c r="K49" s="22">
        <v>2.0</v>
      </c>
      <c r="L49" s="22">
        <v>3.0</v>
      </c>
      <c r="M49" s="21">
        <v>5.0</v>
      </c>
      <c r="N49" s="21">
        <v>2.0</v>
      </c>
      <c r="O49" s="22">
        <v>1.0</v>
      </c>
      <c r="P49" s="22">
        <v>2.0</v>
      </c>
      <c r="Q49" s="89">
        <v>19.0</v>
      </c>
      <c r="R49" s="27"/>
      <c r="S49" s="1">
        <f t="shared" si="6"/>
        <v>19</v>
      </c>
    </row>
    <row r="50" ht="15.75" customHeight="1">
      <c r="A50" s="87">
        <v>22.0</v>
      </c>
      <c r="B50" s="88" t="s">
        <v>32</v>
      </c>
      <c r="C50" s="20"/>
      <c r="D50" s="20"/>
      <c r="E50" s="20"/>
      <c r="F50" s="21"/>
      <c r="G50" s="21"/>
      <c r="H50" s="21">
        <v>3.0</v>
      </c>
      <c r="I50" s="21">
        <v>3.0</v>
      </c>
      <c r="J50" s="21">
        <v>3.0</v>
      </c>
      <c r="K50" s="22">
        <v>3.0</v>
      </c>
      <c r="L50" s="22">
        <v>6.0</v>
      </c>
      <c r="M50" s="21">
        <v>5.0</v>
      </c>
      <c r="N50" s="21">
        <v>4.0</v>
      </c>
      <c r="O50" s="22">
        <v>2.0</v>
      </c>
      <c r="P50" s="22">
        <v>5.0</v>
      </c>
      <c r="Q50" s="89">
        <v>18.0</v>
      </c>
      <c r="R50" s="28"/>
      <c r="S50" s="1">
        <f t="shared" si="6"/>
        <v>18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11.57"/>
    <col customWidth="1" min="19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75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1">
        <v>0.0</v>
      </c>
      <c r="G6" s="21">
        <v>0.0</v>
      </c>
      <c r="H6" s="21">
        <v>0.0</v>
      </c>
      <c r="I6" s="21">
        <v>0.0</v>
      </c>
      <c r="J6" s="21">
        <v>0.0</v>
      </c>
      <c r="K6" s="22">
        <v>0.0</v>
      </c>
      <c r="L6" s="22">
        <v>0.0</v>
      </c>
      <c r="M6" s="21">
        <v>0.0</v>
      </c>
      <c r="N6" s="21">
        <v>0.0</v>
      </c>
      <c r="O6" s="22">
        <v>0.0</v>
      </c>
      <c r="P6" s="22">
        <v>0.0</v>
      </c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1">
        <v>0.0</v>
      </c>
      <c r="G7" s="21">
        <v>0.0</v>
      </c>
      <c r="H7" s="21">
        <v>0.0</v>
      </c>
      <c r="I7" s="21">
        <v>0.0</v>
      </c>
      <c r="J7" s="21">
        <v>0.0</v>
      </c>
      <c r="K7" s="22">
        <v>0.0</v>
      </c>
      <c r="L7" s="22">
        <v>0.0</v>
      </c>
      <c r="M7" s="21">
        <v>0.0</v>
      </c>
      <c r="N7" s="21">
        <v>0.0</v>
      </c>
      <c r="O7" s="22">
        <v>0.0</v>
      </c>
      <c r="P7" s="22">
        <v>0.0</v>
      </c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1">
        <v>0.0</v>
      </c>
      <c r="G8" s="21">
        <v>0.0</v>
      </c>
      <c r="H8" s="21">
        <v>0.0</v>
      </c>
      <c r="I8" s="21">
        <v>0.0</v>
      </c>
      <c r="J8" s="21">
        <v>0.0</v>
      </c>
      <c r="K8" s="22">
        <v>0.0</v>
      </c>
      <c r="L8" s="22">
        <v>0.0</v>
      </c>
      <c r="M8" s="21">
        <v>0.0</v>
      </c>
      <c r="N8" s="21">
        <v>0.0</v>
      </c>
      <c r="O8" s="22">
        <v>0.0</v>
      </c>
      <c r="P8" s="22">
        <v>0.0</v>
      </c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1">
        <v>0.0</v>
      </c>
      <c r="G9" s="21">
        <v>0.0</v>
      </c>
      <c r="H9" s="21">
        <v>0.0</v>
      </c>
      <c r="I9" s="21">
        <v>0.0</v>
      </c>
      <c r="J9" s="21">
        <v>0.0</v>
      </c>
      <c r="K9" s="22">
        <v>0.0</v>
      </c>
      <c r="L9" s="22">
        <v>0.0</v>
      </c>
      <c r="M9" s="21">
        <v>0.0</v>
      </c>
      <c r="N9" s="21">
        <v>0.0</v>
      </c>
      <c r="O9" s="22">
        <v>0.0</v>
      </c>
      <c r="P9" s="22">
        <v>0.0</v>
      </c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1">
        <v>0.0</v>
      </c>
      <c r="G10" s="21">
        <v>0.0</v>
      </c>
      <c r="H10" s="21">
        <v>0.0</v>
      </c>
      <c r="I10" s="21">
        <v>0.0</v>
      </c>
      <c r="J10" s="21">
        <v>0.0</v>
      </c>
      <c r="K10" s="22">
        <v>0.0</v>
      </c>
      <c r="L10" s="22">
        <v>0.0</v>
      </c>
      <c r="M10" s="21">
        <v>0.0</v>
      </c>
      <c r="N10" s="21">
        <v>0.0</v>
      </c>
      <c r="O10" s="22">
        <v>0.0</v>
      </c>
      <c r="P10" s="22">
        <v>0.0</v>
      </c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1">
        <v>0.0</v>
      </c>
      <c r="G11" s="21">
        <v>0.0</v>
      </c>
      <c r="H11" s="21">
        <v>0.0</v>
      </c>
      <c r="I11" s="21">
        <v>0.0</v>
      </c>
      <c r="J11" s="21">
        <v>0.0</v>
      </c>
      <c r="K11" s="22">
        <v>0.0</v>
      </c>
      <c r="L11" s="22">
        <v>0.0</v>
      </c>
      <c r="M11" s="21">
        <v>0.0</v>
      </c>
      <c r="N11" s="21">
        <v>0.0</v>
      </c>
      <c r="O11" s="22">
        <v>0.0</v>
      </c>
      <c r="P11" s="22">
        <v>0.0</v>
      </c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1">
        <v>0.0</v>
      </c>
      <c r="G12" s="21">
        <v>0.0</v>
      </c>
      <c r="H12" s="21">
        <v>0.0</v>
      </c>
      <c r="I12" s="21">
        <v>0.0</v>
      </c>
      <c r="J12" s="21">
        <v>0.0</v>
      </c>
      <c r="K12" s="22">
        <v>0.0</v>
      </c>
      <c r="L12" s="22">
        <v>0.0</v>
      </c>
      <c r="M12" s="21">
        <v>0.0</v>
      </c>
      <c r="N12" s="21">
        <v>0.0</v>
      </c>
      <c r="O12" s="22">
        <v>0.0</v>
      </c>
      <c r="P12" s="22">
        <v>0.0</v>
      </c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1">
        <v>0.0</v>
      </c>
      <c r="G13" s="21">
        <v>0.0</v>
      </c>
      <c r="H13" s="21">
        <v>0.0</v>
      </c>
      <c r="I13" s="21">
        <v>0.0</v>
      </c>
      <c r="J13" s="21">
        <v>0.0</v>
      </c>
      <c r="K13" s="22">
        <v>0.0</v>
      </c>
      <c r="L13" s="22">
        <v>0.0</v>
      </c>
      <c r="M13" s="21">
        <v>0.0</v>
      </c>
      <c r="N13" s="21">
        <v>0.0</v>
      </c>
      <c r="O13" s="22">
        <v>0.0</v>
      </c>
      <c r="P13" s="22">
        <v>0.0</v>
      </c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1">
        <v>0.0</v>
      </c>
      <c r="G14" s="21">
        <v>0.0</v>
      </c>
      <c r="H14" s="21">
        <v>0.0</v>
      </c>
      <c r="I14" s="21">
        <v>0.0</v>
      </c>
      <c r="J14" s="21">
        <v>0.0</v>
      </c>
      <c r="K14" s="22">
        <v>0.0</v>
      </c>
      <c r="L14" s="22">
        <v>0.0</v>
      </c>
      <c r="M14" s="21">
        <v>0.0</v>
      </c>
      <c r="N14" s="21">
        <v>0.0</v>
      </c>
      <c r="O14" s="22">
        <v>0.0</v>
      </c>
      <c r="P14" s="22">
        <v>0.0</v>
      </c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39">
        <v>0.0</v>
      </c>
      <c r="D15" s="22">
        <v>0.0</v>
      </c>
      <c r="E15" s="22">
        <v>0.0</v>
      </c>
      <c r="F15" s="21">
        <v>0.0</v>
      </c>
      <c r="G15" s="21">
        <v>0.0</v>
      </c>
      <c r="H15" s="21">
        <v>0.0</v>
      </c>
      <c r="I15" s="21">
        <v>0.0</v>
      </c>
      <c r="J15" s="21">
        <v>0.0</v>
      </c>
      <c r="K15" s="22">
        <v>0.0</v>
      </c>
      <c r="L15" s="22">
        <v>0.0</v>
      </c>
      <c r="M15" s="21">
        <v>0.0</v>
      </c>
      <c r="N15" s="21">
        <v>0.0</v>
      </c>
      <c r="O15" s="22">
        <v>0.0</v>
      </c>
      <c r="P15" s="22">
        <v>0.0</v>
      </c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1">
        <v>0.0</v>
      </c>
      <c r="G16" s="21">
        <v>0.0</v>
      </c>
      <c r="H16" s="21">
        <v>0.0</v>
      </c>
      <c r="I16" s="21">
        <v>0.0</v>
      </c>
      <c r="J16" s="21">
        <v>0.0</v>
      </c>
      <c r="K16" s="22">
        <v>0.0</v>
      </c>
      <c r="L16" s="22">
        <v>0.0</v>
      </c>
      <c r="M16" s="21">
        <v>0.0</v>
      </c>
      <c r="N16" s="21">
        <v>0.0</v>
      </c>
      <c r="O16" s="22">
        <v>0.0</v>
      </c>
      <c r="P16" s="22">
        <v>0.0</v>
      </c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1">
        <v>0.0</v>
      </c>
      <c r="G17" s="21">
        <v>0.0</v>
      </c>
      <c r="H17" s="21">
        <v>0.0</v>
      </c>
      <c r="I17" s="21">
        <v>0.0</v>
      </c>
      <c r="J17" s="21">
        <v>0.0</v>
      </c>
      <c r="K17" s="22">
        <v>0.0</v>
      </c>
      <c r="L17" s="22">
        <v>0.0</v>
      </c>
      <c r="M17" s="21">
        <v>0.0</v>
      </c>
      <c r="N17" s="21">
        <v>0.0</v>
      </c>
      <c r="O17" s="22">
        <v>0.0</v>
      </c>
      <c r="P17" s="22">
        <v>0.0</v>
      </c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1">
        <v>0.0</v>
      </c>
      <c r="G18" s="21">
        <v>0.0</v>
      </c>
      <c r="H18" s="21">
        <v>0.0</v>
      </c>
      <c r="I18" s="21">
        <v>0.0</v>
      </c>
      <c r="J18" s="21">
        <v>0.0</v>
      </c>
      <c r="K18" s="22">
        <v>0.0</v>
      </c>
      <c r="L18" s="22">
        <v>0.0</v>
      </c>
      <c r="M18" s="21">
        <v>0.0</v>
      </c>
      <c r="N18" s="21">
        <v>0.0</v>
      </c>
      <c r="O18" s="22">
        <v>0.0</v>
      </c>
      <c r="P18" s="22">
        <v>0.0</v>
      </c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1">
        <v>0.0</v>
      </c>
      <c r="G19" s="21">
        <v>0.0</v>
      </c>
      <c r="H19" s="21">
        <v>0.0</v>
      </c>
      <c r="I19" s="21">
        <v>0.0</v>
      </c>
      <c r="J19" s="21">
        <v>0.0</v>
      </c>
      <c r="K19" s="22">
        <v>0.0</v>
      </c>
      <c r="L19" s="22">
        <v>0.0</v>
      </c>
      <c r="M19" s="21">
        <v>0.0</v>
      </c>
      <c r="N19" s="21">
        <v>0.0</v>
      </c>
      <c r="O19" s="22">
        <v>0.0</v>
      </c>
      <c r="P19" s="22">
        <v>0.0</v>
      </c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39">
        <v>0.0</v>
      </c>
      <c r="D20" s="22">
        <v>0.0</v>
      </c>
      <c r="E20" s="22">
        <v>0.0</v>
      </c>
      <c r="F20" s="21">
        <v>0.0</v>
      </c>
      <c r="G20" s="21">
        <v>0.0</v>
      </c>
      <c r="H20" s="21">
        <v>0.0</v>
      </c>
      <c r="I20" s="21">
        <v>0.0</v>
      </c>
      <c r="J20" s="21">
        <v>0.0</v>
      </c>
      <c r="K20" s="22">
        <v>0.0</v>
      </c>
      <c r="L20" s="22">
        <v>0.0</v>
      </c>
      <c r="M20" s="21">
        <v>0.0</v>
      </c>
      <c r="N20" s="21">
        <v>0.0</v>
      </c>
      <c r="O20" s="22">
        <v>0.0</v>
      </c>
      <c r="P20" s="22">
        <v>0.0</v>
      </c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1">
        <v>0.0</v>
      </c>
      <c r="G21" s="21">
        <v>0.0</v>
      </c>
      <c r="H21" s="21">
        <v>0.0</v>
      </c>
      <c r="I21" s="21">
        <v>0.0</v>
      </c>
      <c r="J21" s="21">
        <v>0.0</v>
      </c>
      <c r="K21" s="22">
        <v>0.0</v>
      </c>
      <c r="L21" s="22">
        <v>0.0</v>
      </c>
      <c r="M21" s="21">
        <v>0.0</v>
      </c>
      <c r="N21" s="21">
        <v>0.0</v>
      </c>
      <c r="O21" s="22">
        <v>0.0</v>
      </c>
      <c r="P21" s="22">
        <v>0.0</v>
      </c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1">
        <v>0.0</v>
      </c>
      <c r="G22" s="21">
        <v>0.0</v>
      </c>
      <c r="H22" s="21">
        <v>0.0</v>
      </c>
      <c r="I22" s="21">
        <v>0.0</v>
      </c>
      <c r="J22" s="21">
        <v>0.0</v>
      </c>
      <c r="K22" s="22">
        <v>0.0</v>
      </c>
      <c r="L22" s="22">
        <v>0.0</v>
      </c>
      <c r="M22" s="21">
        <v>0.0</v>
      </c>
      <c r="N22" s="21">
        <v>0.0</v>
      </c>
      <c r="O22" s="22">
        <v>0.0</v>
      </c>
      <c r="P22" s="22">
        <v>0.0</v>
      </c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1">
        <v>0.0</v>
      </c>
      <c r="G23" s="21">
        <v>0.0</v>
      </c>
      <c r="H23" s="21">
        <v>0.0</v>
      </c>
      <c r="I23" s="21">
        <v>0.0</v>
      </c>
      <c r="J23" s="21">
        <v>0.0</v>
      </c>
      <c r="K23" s="22">
        <v>0.0</v>
      </c>
      <c r="L23" s="22">
        <v>0.0</v>
      </c>
      <c r="M23" s="21">
        <v>0.0</v>
      </c>
      <c r="N23" s="21">
        <v>0.0</v>
      </c>
      <c r="O23" s="22">
        <v>0.0</v>
      </c>
      <c r="P23" s="22">
        <v>0.0</v>
      </c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1">
        <v>0.0</v>
      </c>
      <c r="G24" s="21">
        <v>0.0</v>
      </c>
      <c r="H24" s="21">
        <v>0.0</v>
      </c>
      <c r="I24" s="21">
        <v>0.0</v>
      </c>
      <c r="J24" s="21">
        <v>0.0</v>
      </c>
      <c r="K24" s="22">
        <v>0.0</v>
      </c>
      <c r="L24" s="22">
        <v>0.0</v>
      </c>
      <c r="M24" s="21">
        <v>0.0</v>
      </c>
      <c r="N24" s="21">
        <v>0.0</v>
      </c>
      <c r="O24" s="22">
        <v>0.0</v>
      </c>
      <c r="P24" s="22">
        <v>0.0</v>
      </c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1">
        <v>0.0</v>
      </c>
      <c r="G25" s="21">
        <v>0.0</v>
      </c>
      <c r="H25" s="21">
        <v>0.0</v>
      </c>
      <c r="I25" s="21">
        <v>0.0</v>
      </c>
      <c r="J25" s="21">
        <v>0.0</v>
      </c>
      <c r="K25" s="22">
        <v>0.0</v>
      </c>
      <c r="L25" s="22">
        <v>0.0</v>
      </c>
      <c r="M25" s="21">
        <v>0.0</v>
      </c>
      <c r="N25" s="21">
        <v>0.0</v>
      </c>
      <c r="O25" s="22">
        <v>0.0</v>
      </c>
      <c r="P25" s="22">
        <v>0.0</v>
      </c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1">
        <v>0.0</v>
      </c>
      <c r="G26" s="21">
        <v>0.0</v>
      </c>
      <c r="H26" s="21">
        <v>0.0</v>
      </c>
      <c r="I26" s="21">
        <v>0.0</v>
      </c>
      <c r="J26" s="21">
        <v>0.0</v>
      </c>
      <c r="K26" s="22">
        <v>0.0</v>
      </c>
      <c r="L26" s="22">
        <v>0.0</v>
      </c>
      <c r="M26" s="21">
        <v>0.0</v>
      </c>
      <c r="N26" s="21">
        <v>0.0</v>
      </c>
      <c r="O26" s="22">
        <v>0.0</v>
      </c>
      <c r="P26" s="22">
        <v>0.0</v>
      </c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1">
        <v>0.0</v>
      </c>
      <c r="G27" s="21">
        <v>0.0</v>
      </c>
      <c r="H27" s="21">
        <v>0.0</v>
      </c>
      <c r="I27" s="21">
        <v>0.0</v>
      </c>
      <c r="J27" s="21">
        <v>0.0</v>
      </c>
      <c r="K27" s="22">
        <v>0.0</v>
      </c>
      <c r="L27" s="22">
        <v>0.0</v>
      </c>
      <c r="M27" s="21">
        <v>0.0</v>
      </c>
      <c r="N27" s="21">
        <v>0.0</v>
      </c>
      <c r="O27" s="22">
        <v>0.0</v>
      </c>
      <c r="P27" s="22">
        <v>0.0</v>
      </c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37">
        <v>0.0</v>
      </c>
      <c r="D29" s="37">
        <v>0.0</v>
      </c>
      <c r="E29" s="37">
        <v>0.0</v>
      </c>
      <c r="F29" s="35">
        <v>2.0</v>
      </c>
      <c r="G29" s="35">
        <v>1.0</v>
      </c>
      <c r="H29" s="35">
        <v>22.0</v>
      </c>
      <c r="I29" s="35">
        <v>15.0</v>
      </c>
      <c r="J29" s="35">
        <v>14.0</v>
      </c>
      <c r="K29" s="90">
        <v>3.0</v>
      </c>
      <c r="L29" s="90">
        <v>13.0</v>
      </c>
      <c r="M29" s="35">
        <v>7.0</v>
      </c>
      <c r="N29" s="35">
        <v>13.0</v>
      </c>
      <c r="O29" s="90">
        <v>2.0</v>
      </c>
      <c r="P29" s="90">
        <v>3.0</v>
      </c>
      <c r="Q29" s="91">
        <v>74.0</v>
      </c>
      <c r="S29" s="1">
        <f>SUM(F29:J29,M29:N29,C29)</f>
        <v>74</v>
      </c>
    </row>
    <row r="30" ht="15.75" customHeight="1">
      <c r="A30" s="17">
        <v>2.0</v>
      </c>
      <c r="B30" s="18" t="s">
        <v>12</v>
      </c>
      <c r="C30" s="37">
        <v>0.0</v>
      </c>
      <c r="D30" s="37">
        <v>0.0</v>
      </c>
      <c r="E30" s="37">
        <v>0.0</v>
      </c>
      <c r="F30" s="35">
        <v>0.0</v>
      </c>
      <c r="G30" s="35">
        <v>0.0</v>
      </c>
      <c r="H30" s="35">
        <v>2.0</v>
      </c>
      <c r="I30" s="35">
        <v>0.0</v>
      </c>
      <c r="J30" s="35">
        <v>0.0</v>
      </c>
      <c r="K30" s="90">
        <v>0.0</v>
      </c>
      <c r="L30" s="90">
        <v>0.0</v>
      </c>
      <c r="M30" s="35">
        <v>2.0</v>
      </c>
      <c r="N30" s="35">
        <v>2.0</v>
      </c>
      <c r="O30" s="90">
        <v>0.0</v>
      </c>
      <c r="P30" s="90">
        <v>0.0</v>
      </c>
      <c r="Q30" s="91">
        <v>6.0</v>
      </c>
      <c r="S30" s="1">
        <f t="shared" ref="S30:S37" si="4">SUM(F30:J30,M30:N30)</f>
        <v>6</v>
      </c>
    </row>
    <row r="31" ht="15.75" customHeight="1">
      <c r="A31" s="17">
        <v>3.0</v>
      </c>
      <c r="B31" s="18" t="s">
        <v>13</v>
      </c>
      <c r="C31" s="37">
        <v>0.0</v>
      </c>
      <c r="D31" s="37">
        <v>0.0</v>
      </c>
      <c r="E31" s="37">
        <v>0.0</v>
      </c>
      <c r="F31" s="35">
        <v>13.0</v>
      </c>
      <c r="G31" s="35">
        <v>19.0</v>
      </c>
      <c r="H31" s="35">
        <v>28.0</v>
      </c>
      <c r="I31" s="35">
        <v>20.0</v>
      </c>
      <c r="J31" s="35">
        <v>17.0</v>
      </c>
      <c r="K31" s="90">
        <v>11.0</v>
      </c>
      <c r="L31" s="90">
        <v>26.0</v>
      </c>
      <c r="M31" s="35">
        <v>7.0</v>
      </c>
      <c r="N31" s="35">
        <v>9.0</v>
      </c>
      <c r="O31" s="90">
        <v>2.0</v>
      </c>
      <c r="P31" s="90">
        <v>7.0</v>
      </c>
      <c r="Q31" s="92">
        <v>113.0</v>
      </c>
      <c r="R31" s="29" t="s">
        <v>76</v>
      </c>
      <c r="S31" s="1">
        <f t="shared" si="4"/>
        <v>113</v>
      </c>
    </row>
    <row r="32" ht="15.75" customHeight="1">
      <c r="A32" s="17">
        <v>4.0</v>
      </c>
      <c r="B32" s="18" t="s">
        <v>14</v>
      </c>
      <c r="C32" s="37">
        <v>0.0</v>
      </c>
      <c r="D32" s="37">
        <v>0.0</v>
      </c>
      <c r="E32" s="37">
        <v>0.0</v>
      </c>
      <c r="F32" s="35">
        <v>0.0</v>
      </c>
      <c r="G32" s="35">
        <v>3.0</v>
      </c>
      <c r="H32" s="35">
        <v>13.0</v>
      </c>
      <c r="I32" s="35">
        <v>14.0</v>
      </c>
      <c r="J32" s="35">
        <v>10.0</v>
      </c>
      <c r="K32" s="90">
        <v>3.0</v>
      </c>
      <c r="L32" s="90">
        <v>15.0</v>
      </c>
      <c r="M32" s="35">
        <v>5.0</v>
      </c>
      <c r="N32" s="35">
        <v>11.0</v>
      </c>
      <c r="O32" s="90">
        <v>2.0</v>
      </c>
      <c r="P32" s="90">
        <v>7.0</v>
      </c>
      <c r="Q32" s="91">
        <v>56.0</v>
      </c>
      <c r="S32" s="1">
        <f t="shared" si="4"/>
        <v>56</v>
      </c>
    </row>
    <row r="33" ht="15.75" customHeight="1">
      <c r="A33" s="17">
        <v>5.0</v>
      </c>
      <c r="B33" s="18" t="s">
        <v>15</v>
      </c>
      <c r="C33" s="37">
        <v>0.0</v>
      </c>
      <c r="D33" s="37">
        <v>0.0</v>
      </c>
      <c r="E33" s="37">
        <v>0.0</v>
      </c>
      <c r="F33" s="35">
        <v>0.0</v>
      </c>
      <c r="G33" s="35">
        <v>0.0</v>
      </c>
      <c r="H33" s="35">
        <v>4.0</v>
      </c>
      <c r="I33" s="35">
        <v>3.0</v>
      </c>
      <c r="J33" s="35">
        <v>1.0</v>
      </c>
      <c r="K33" s="90">
        <v>0.0</v>
      </c>
      <c r="L33" s="90">
        <v>0.0</v>
      </c>
      <c r="M33" s="35">
        <v>1.0</v>
      </c>
      <c r="N33" s="35">
        <v>1.0</v>
      </c>
      <c r="O33" s="90">
        <v>0.0</v>
      </c>
      <c r="P33" s="90">
        <v>0.0</v>
      </c>
      <c r="Q33" s="91">
        <v>10.0</v>
      </c>
      <c r="S33" s="1">
        <f t="shared" si="4"/>
        <v>10</v>
      </c>
    </row>
    <row r="34" ht="15.75" customHeight="1">
      <c r="A34" s="17">
        <v>6.0</v>
      </c>
      <c r="B34" s="18" t="s">
        <v>16</v>
      </c>
      <c r="C34" s="37">
        <v>0.0</v>
      </c>
      <c r="D34" s="37">
        <v>0.0</v>
      </c>
      <c r="E34" s="37">
        <v>0.0</v>
      </c>
      <c r="F34" s="35">
        <v>0.0</v>
      </c>
      <c r="G34" s="35">
        <v>0.0</v>
      </c>
      <c r="H34" s="35">
        <v>0.0</v>
      </c>
      <c r="I34" s="35">
        <v>0.0</v>
      </c>
      <c r="J34" s="35">
        <v>0.0</v>
      </c>
      <c r="K34" s="90">
        <v>0.0</v>
      </c>
      <c r="L34" s="90">
        <v>0.0</v>
      </c>
      <c r="M34" s="35">
        <v>0.0</v>
      </c>
      <c r="N34" s="35">
        <v>0.0</v>
      </c>
      <c r="O34" s="90">
        <v>0.0</v>
      </c>
      <c r="P34" s="90">
        <v>0.0</v>
      </c>
      <c r="Q34" s="91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37">
        <v>0.0</v>
      </c>
      <c r="D35" s="37">
        <v>0.0</v>
      </c>
      <c r="E35" s="37">
        <v>0.0</v>
      </c>
      <c r="F35" s="35">
        <v>3.0</v>
      </c>
      <c r="G35" s="35">
        <v>6.0</v>
      </c>
      <c r="H35" s="35">
        <v>24.0</v>
      </c>
      <c r="I35" s="35">
        <v>18.0</v>
      </c>
      <c r="J35" s="35">
        <v>12.0</v>
      </c>
      <c r="K35" s="90">
        <v>3.0</v>
      </c>
      <c r="L35" s="90">
        <v>22.0</v>
      </c>
      <c r="M35" s="35">
        <v>9.0</v>
      </c>
      <c r="N35" s="35">
        <v>12.0</v>
      </c>
      <c r="O35" s="90">
        <v>2.0</v>
      </c>
      <c r="P35" s="90">
        <v>6.0</v>
      </c>
      <c r="Q35" s="91">
        <v>84.0</v>
      </c>
      <c r="S35" s="1">
        <f t="shared" si="4"/>
        <v>84</v>
      </c>
    </row>
    <row r="36" ht="15.75" customHeight="1">
      <c r="A36" s="17">
        <v>8.0</v>
      </c>
      <c r="B36" s="18" t="s">
        <v>18</v>
      </c>
      <c r="C36" s="37">
        <v>0.0</v>
      </c>
      <c r="D36" s="37">
        <v>0.0</v>
      </c>
      <c r="E36" s="37">
        <v>0.0</v>
      </c>
      <c r="F36" s="35">
        <v>0.0</v>
      </c>
      <c r="G36" s="35">
        <v>0.0</v>
      </c>
      <c r="H36" s="35">
        <v>0.0</v>
      </c>
      <c r="I36" s="35">
        <v>0.0</v>
      </c>
      <c r="J36" s="35">
        <v>0.0</v>
      </c>
      <c r="K36" s="90">
        <v>0.0</v>
      </c>
      <c r="L36" s="90">
        <v>0.0</v>
      </c>
      <c r="M36" s="35">
        <v>0.0</v>
      </c>
      <c r="N36" s="35">
        <v>0.0</v>
      </c>
      <c r="O36" s="90">
        <v>0.0</v>
      </c>
      <c r="P36" s="90">
        <v>0.0</v>
      </c>
      <c r="Q36" s="91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37">
        <v>0.0</v>
      </c>
      <c r="D37" s="37">
        <v>0.0</v>
      </c>
      <c r="E37" s="37">
        <v>0.0</v>
      </c>
      <c r="F37" s="35">
        <v>9.0</v>
      </c>
      <c r="G37" s="35">
        <v>10.0</v>
      </c>
      <c r="H37" s="35">
        <v>14.0</v>
      </c>
      <c r="I37" s="35">
        <v>12.0</v>
      </c>
      <c r="J37" s="35">
        <v>12.0</v>
      </c>
      <c r="K37" s="90">
        <v>7.0</v>
      </c>
      <c r="L37" s="90">
        <v>15.0</v>
      </c>
      <c r="M37" s="35">
        <v>7.0</v>
      </c>
      <c r="N37" s="35">
        <v>9.0</v>
      </c>
      <c r="O37" s="90">
        <v>2.0</v>
      </c>
      <c r="P37" s="90">
        <v>5.0</v>
      </c>
      <c r="Q37" s="91">
        <v>73.0</v>
      </c>
      <c r="S37" s="1">
        <f t="shared" si="4"/>
        <v>73</v>
      </c>
    </row>
    <row r="38" ht="15.75" customHeight="1">
      <c r="A38" s="17">
        <v>10.0</v>
      </c>
      <c r="B38" s="18" t="s">
        <v>20</v>
      </c>
      <c r="C38" s="35">
        <v>20.0</v>
      </c>
      <c r="D38" s="90">
        <v>0.0</v>
      </c>
      <c r="E38" s="90">
        <v>3.0</v>
      </c>
      <c r="F38" s="35">
        <v>20.0</v>
      </c>
      <c r="G38" s="35">
        <v>22.0</v>
      </c>
      <c r="H38" s="35">
        <v>27.0</v>
      </c>
      <c r="I38" s="35">
        <v>19.0</v>
      </c>
      <c r="J38" s="35">
        <v>12.0</v>
      </c>
      <c r="K38" s="90">
        <v>0.0</v>
      </c>
      <c r="L38" s="90">
        <v>28.0</v>
      </c>
      <c r="M38" s="35">
        <v>8.0</v>
      </c>
      <c r="N38" s="35">
        <v>14.0</v>
      </c>
      <c r="O38" s="90">
        <v>1.0</v>
      </c>
      <c r="P38" s="90">
        <v>2.0</v>
      </c>
      <c r="Q38" s="92">
        <v>142.0</v>
      </c>
      <c r="R38" s="29" t="s">
        <v>77</v>
      </c>
      <c r="S38" s="1">
        <f>SUM(F38:J38,M38:N38,C38)</f>
        <v>142</v>
      </c>
    </row>
    <row r="39" ht="15.75" customHeight="1">
      <c r="A39" s="17">
        <v>11.0</v>
      </c>
      <c r="B39" s="18" t="s">
        <v>21</v>
      </c>
      <c r="C39" s="93">
        <v>0.0</v>
      </c>
      <c r="D39" s="93">
        <v>0.0</v>
      </c>
      <c r="E39" s="93">
        <v>0.0</v>
      </c>
      <c r="F39" s="35">
        <v>0.0</v>
      </c>
      <c r="G39" s="35">
        <v>0.0</v>
      </c>
      <c r="H39" s="35">
        <v>0.0</v>
      </c>
      <c r="I39" s="35">
        <v>0.0</v>
      </c>
      <c r="J39" s="35">
        <v>0.0</v>
      </c>
      <c r="K39" s="90">
        <v>0.0</v>
      </c>
      <c r="L39" s="90">
        <v>0.0</v>
      </c>
      <c r="M39" s="35">
        <v>0.0</v>
      </c>
      <c r="N39" s="35">
        <v>0.0</v>
      </c>
      <c r="O39" s="90">
        <v>0.0</v>
      </c>
      <c r="P39" s="90">
        <v>0.0</v>
      </c>
      <c r="Q39" s="91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93">
        <v>0.0</v>
      </c>
      <c r="D40" s="93">
        <v>0.0</v>
      </c>
      <c r="E40" s="93">
        <v>0.0</v>
      </c>
      <c r="F40" s="35">
        <v>0.0</v>
      </c>
      <c r="G40" s="35">
        <v>1.0</v>
      </c>
      <c r="H40" s="35">
        <v>22.0</v>
      </c>
      <c r="I40" s="35">
        <v>22.0</v>
      </c>
      <c r="J40" s="35">
        <v>14.0</v>
      </c>
      <c r="K40" s="90">
        <v>3.0</v>
      </c>
      <c r="L40" s="90">
        <v>21.0</v>
      </c>
      <c r="M40" s="35">
        <v>10.0</v>
      </c>
      <c r="N40" s="35">
        <v>13.0</v>
      </c>
      <c r="O40" s="90">
        <v>2.0</v>
      </c>
      <c r="P40" s="90">
        <v>5.0</v>
      </c>
      <c r="Q40" s="92">
        <v>82.0</v>
      </c>
      <c r="R40" s="29" t="s">
        <v>78</v>
      </c>
      <c r="S40" s="1">
        <f t="shared" si="5"/>
        <v>82</v>
      </c>
    </row>
    <row r="41" ht="15.75" customHeight="1">
      <c r="A41" s="17">
        <v>13.0</v>
      </c>
      <c r="B41" s="18" t="s">
        <v>23</v>
      </c>
      <c r="C41" s="93">
        <v>0.0</v>
      </c>
      <c r="D41" s="93">
        <v>0.0</v>
      </c>
      <c r="E41" s="93">
        <v>0.0</v>
      </c>
      <c r="F41" s="35">
        <v>0.0</v>
      </c>
      <c r="G41" s="35">
        <v>0.0</v>
      </c>
      <c r="H41" s="35">
        <v>0.0</v>
      </c>
      <c r="I41" s="35">
        <v>6.0</v>
      </c>
      <c r="J41" s="35">
        <v>10.0</v>
      </c>
      <c r="K41" s="90">
        <v>1.0</v>
      </c>
      <c r="L41" s="90">
        <v>1.0</v>
      </c>
      <c r="M41" s="35">
        <v>9.0</v>
      </c>
      <c r="N41" s="35">
        <v>8.0</v>
      </c>
      <c r="O41" s="90">
        <v>0.0</v>
      </c>
      <c r="P41" s="90">
        <v>3.0</v>
      </c>
      <c r="Q41" s="91">
        <v>33.0</v>
      </c>
      <c r="S41" s="1">
        <f t="shared" si="5"/>
        <v>33</v>
      </c>
    </row>
    <row r="42" ht="15.75" customHeight="1">
      <c r="A42" s="17">
        <v>14.0</v>
      </c>
      <c r="B42" s="18" t="s">
        <v>24</v>
      </c>
      <c r="C42" s="93">
        <v>0.0</v>
      </c>
      <c r="D42" s="93">
        <v>0.0</v>
      </c>
      <c r="E42" s="93">
        <v>0.0</v>
      </c>
      <c r="F42" s="35">
        <v>0.0</v>
      </c>
      <c r="G42" s="35">
        <v>0.0</v>
      </c>
      <c r="H42" s="35">
        <v>0.0</v>
      </c>
      <c r="I42" s="35">
        <v>0.0</v>
      </c>
      <c r="J42" s="35">
        <v>0.0</v>
      </c>
      <c r="K42" s="90">
        <v>0.0</v>
      </c>
      <c r="L42" s="90">
        <v>0.0</v>
      </c>
      <c r="M42" s="35">
        <v>9.0</v>
      </c>
      <c r="N42" s="35">
        <v>6.0</v>
      </c>
      <c r="O42" s="90">
        <v>2.0</v>
      </c>
      <c r="P42" s="90">
        <v>5.0</v>
      </c>
      <c r="Q42" s="91">
        <v>15.0</v>
      </c>
      <c r="S42" s="1">
        <f t="shared" si="5"/>
        <v>15</v>
      </c>
    </row>
    <row r="43" ht="15.75" customHeight="1">
      <c r="A43" s="17">
        <v>15.0</v>
      </c>
      <c r="B43" s="18" t="s">
        <v>25</v>
      </c>
      <c r="C43" s="35">
        <v>14.0</v>
      </c>
      <c r="D43" s="90">
        <v>1.0</v>
      </c>
      <c r="E43" s="90">
        <v>3.0</v>
      </c>
      <c r="F43" s="35">
        <v>22.0</v>
      </c>
      <c r="G43" s="35">
        <v>19.0</v>
      </c>
      <c r="H43" s="35">
        <v>31.0</v>
      </c>
      <c r="I43" s="35">
        <v>18.0</v>
      </c>
      <c r="J43" s="35">
        <v>16.0</v>
      </c>
      <c r="K43" s="90">
        <v>13.0</v>
      </c>
      <c r="L43" s="90">
        <v>36.0</v>
      </c>
      <c r="M43" s="35">
        <v>12.0</v>
      </c>
      <c r="N43" s="35">
        <v>19.0</v>
      </c>
      <c r="O43" s="90">
        <v>2.0</v>
      </c>
      <c r="P43" s="90">
        <v>8.0</v>
      </c>
      <c r="Q43" s="91">
        <v>151.0</v>
      </c>
      <c r="S43" s="1">
        <f>SUM(F43:J43,M43:N43,C43)</f>
        <v>151</v>
      </c>
    </row>
    <row r="44" ht="15.75" customHeight="1">
      <c r="A44" s="17">
        <v>16.0</v>
      </c>
      <c r="B44" s="18" t="s">
        <v>26</v>
      </c>
      <c r="C44" s="93">
        <v>0.0</v>
      </c>
      <c r="D44" s="93">
        <v>0.0</v>
      </c>
      <c r="E44" s="93">
        <v>0.0</v>
      </c>
      <c r="F44" s="35">
        <v>2.0</v>
      </c>
      <c r="G44" s="35">
        <v>1.0</v>
      </c>
      <c r="H44" s="35">
        <v>7.0</v>
      </c>
      <c r="I44" s="35">
        <v>10.0</v>
      </c>
      <c r="J44" s="35">
        <v>7.0</v>
      </c>
      <c r="K44" s="90">
        <v>2.0</v>
      </c>
      <c r="L44" s="90">
        <v>11.0</v>
      </c>
      <c r="M44" s="35">
        <v>3.0</v>
      </c>
      <c r="N44" s="35">
        <v>4.0</v>
      </c>
      <c r="O44" s="90">
        <v>3.0</v>
      </c>
      <c r="P44" s="90">
        <v>0.0</v>
      </c>
      <c r="Q44" s="91">
        <v>34.0</v>
      </c>
      <c r="S44" s="1">
        <f t="shared" ref="S44:S50" si="6">SUM(F44:J44,M44:N44)</f>
        <v>34</v>
      </c>
    </row>
    <row r="45" ht="15.75" customHeight="1">
      <c r="A45" s="17">
        <v>17.0</v>
      </c>
      <c r="B45" s="18" t="s">
        <v>27</v>
      </c>
      <c r="C45" s="93">
        <v>0.0</v>
      </c>
      <c r="D45" s="93">
        <v>0.0</v>
      </c>
      <c r="E45" s="93">
        <v>0.0</v>
      </c>
      <c r="F45" s="35">
        <v>0.0</v>
      </c>
      <c r="G45" s="35">
        <v>0.0</v>
      </c>
      <c r="H45" s="35">
        <v>13.0</v>
      </c>
      <c r="I45" s="35">
        <v>13.0</v>
      </c>
      <c r="J45" s="35">
        <v>15.0</v>
      </c>
      <c r="K45" s="90">
        <v>2.0</v>
      </c>
      <c r="L45" s="90">
        <v>8.0</v>
      </c>
      <c r="M45" s="35">
        <v>11.0</v>
      </c>
      <c r="N45" s="35">
        <v>8.0</v>
      </c>
      <c r="O45" s="90">
        <v>1.0</v>
      </c>
      <c r="P45" s="90">
        <v>3.0</v>
      </c>
      <c r="Q45" s="91">
        <v>60.0</v>
      </c>
      <c r="S45" s="1">
        <f t="shared" si="6"/>
        <v>60</v>
      </c>
    </row>
    <row r="46" ht="15.75" customHeight="1">
      <c r="A46" s="17">
        <v>18.0</v>
      </c>
      <c r="B46" s="18" t="s">
        <v>28</v>
      </c>
      <c r="C46" s="93">
        <v>0.0</v>
      </c>
      <c r="D46" s="93">
        <v>0.0</v>
      </c>
      <c r="E46" s="93">
        <v>0.0</v>
      </c>
      <c r="F46" s="35">
        <v>12.0</v>
      </c>
      <c r="G46" s="35">
        <v>11.0</v>
      </c>
      <c r="H46" s="35">
        <v>8.0</v>
      </c>
      <c r="I46" s="35">
        <v>12.0</v>
      </c>
      <c r="J46" s="35">
        <v>12.0</v>
      </c>
      <c r="K46" s="90">
        <v>22.0</v>
      </c>
      <c r="L46" s="90">
        <v>24.0</v>
      </c>
      <c r="M46" s="35">
        <v>16.0</v>
      </c>
      <c r="N46" s="35">
        <v>16.0</v>
      </c>
      <c r="O46" s="90">
        <v>6.0</v>
      </c>
      <c r="P46" s="90">
        <v>10.0</v>
      </c>
      <c r="Q46" s="91">
        <v>87.0</v>
      </c>
      <c r="S46" s="1">
        <f t="shared" si="6"/>
        <v>87</v>
      </c>
    </row>
    <row r="47" ht="15.75" customHeight="1">
      <c r="A47" s="17">
        <v>19.0</v>
      </c>
      <c r="B47" s="18" t="s">
        <v>29</v>
      </c>
      <c r="C47" s="93">
        <v>0.0</v>
      </c>
      <c r="D47" s="93">
        <v>0.0</v>
      </c>
      <c r="E47" s="93">
        <v>0.0</v>
      </c>
      <c r="F47" s="35">
        <v>0.0</v>
      </c>
      <c r="G47" s="35">
        <v>0.0</v>
      </c>
      <c r="H47" s="35">
        <v>0.0</v>
      </c>
      <c r="I47" s="35">
        <v>0.0</v>
      </c>
      <c r="J47" s="35">
        <v>0.0</v>
      </c>
      <c r="K47" s="90">
        <v>0.0</v>
      </c>
      <c r="L47" s="90">
        <v>0.0</v>
      </c>
      <c r="M47" s="35">
        <v>0.0</v>
      </c>
      <c r="N47" s="35">
        <v>0.0</v>
      </c>
      <c r="O47" s="90">
        <v>0.0</v>
      </c>
      <c r="P47" s="90">
        <v>0.0</v>
      </c>
      <c r="Q47" s="91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93">
        <v>0.0</v>
      </c>
      <c r="D48" s="93">
        <v>0.0</v>
      </c>
      <c r="E48" s="93">
        <v>0.0</v>
      </c>
      <c r="F48" s="35">
        <v>0.0</v>
      </c>
      <c r="G48" s="35">
        <v>0.0</v>
      </c>
      <c r="H48" s="35">
        <v>0.0</v>
      </c>
      <c r="I48" s="35">
        <v>4.0</v>
      </c>
      <c r="J48" s="35">
        <v>5.0</v>
      </c>
      <c r="K48" s="90">
        <v>0.0</v>
      </c>
      <c r="L48" s="90">
        <v>0.0</v>
      </c>
      <c r="M48" s="35">
        <v>0.0</v>
      </c>
      <c r="N48" s="35">
        <v>3.0</v>
      </c>
      <c r="O48" s="90">
        <v>1.0</v>
      </c>
      <c r="P48" s="90">
        <v>0.0</v>
      </c>
      <c r="Q48" s="91">
        <v>12.0</v>
      </c>
      <c r="S48" s="1">
        <f t="shared" si="6"/>
        <v>12</v>
      </c>
    </row>
    <row r="49" ht="15.75" customHeight="1">
      <c r="A49" s="17">
        <v>21.0</v>
      </c>
      <c r="B49" s="18" t="s">
        <v>31</v>
      </c>
      <c r="C49" s="93">
        <v>0.0</v>
      </c>
      <c r="D49" s="93">
        <v>0.0</v>
      </c>
      <c r="E49" s="93">
        <v>0.0</v>
      </c>
      <c r="F49" s="35">
        <v>0.0</v>
      </c>
      <c r="G49" s="35">
        <v>0.0</v>
      </c>
      <c r="H49" s="35">
        <v>0.0</v>
      </c>
      <c r="I49" s="35">
        <v>0.0</v>
      </c>
      <c r="J49" s="35">
        <v>0.0</v>
      </c>
      <c r="K49" s="90">
        <v>0.0</v>
      </c>
      <c r="L49" s="90">
        <v>0.0</v>
      </c>
      <c r="M49" s="35">
        <v>0.0</v>
      </c>
      <c r="N49" s="35">
        <v>0.0</v>
      </c>
      <c r="O49" s="90">
        <v>0.0</v>
      </c>
      <c r="P49" s="90">
        <v>0.0</v>
      </c>
      <c r="Q49" s="91">
        <v>0.0</v>
      </c>
      <c r="S49" s="1">
        <f t="shared" si="6"/>
        <v>0</v>
      </c>
    </row>
    <row r="50" ht="15.75" customHeight="1">
      <c r="A50" s="17">
        <v>22.0</v>
      </c>
      <c r="B50" s="18" t="s">
        <v>32</v>
      </c>
      <c r="C50" s="93">
        <v>0.0</v>
      </c>
      <c r="D50" s="93">
        <v>0.0</v>
      </c>
      <c r="E50" s="93">
        <v>0.0</v>
      </c>
      <c r="F50" s="35">
        <v>0.0</v>
      </c>
      <c r="G50" s="35">
        <v>0.0</v>
      </c>
      <c r="H50" s="35">
        <v>0.0</v>
      </c>
      <c r="I50" s="35">
        <v>0.0</v>
      </c>
      <c r="J50" s="35">
        <v>0.0</v>
      </c>
      <c r="K50" s="90">
        <v>0.0</v>
      </c>
      <c r="L50" s="90">
        <v>0.0</v>
      </c>
      <c r="M50" s="35">
        <v>0.0</v>
      </c>
      <c r="N50" s="35">
        <v>0.0</v>
      </c>
      <c r="O50" s="90">
        <v>0.0</v>
      </c>
      <c r="P50" s="90">
        <v>0.0</v>
      </c>
      <c r="Q50" s="91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94"/>
      <c r="B1" s="95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>
      <c r="A2" s="98"/>
      <c r="B2" s="99" t="s">
        <v>1</v>
      </c>
      <c r="C2" s="99"/>
      <c r="D2" s="100"/>
      <c r="E2" s="100"/>
      <c r="F2" s="101" t="s">
        <v>79</v>
      </c>
      <c r="G2" s="102"/>
      <c r="H2" s="102"/>
      <c r="I2" s="102"/>
      <c r="J2" s="103"/>
      <c r="K2" s="100"/>
      <c r="L2" s="100"/>
      <c r="M2" s="100"/>
      <c r="N2" s="100"/>
      <c r="O2" s="100"/>
      <c r="P2" s="100"/>
      <c r="Q2" s="100"/>
    </row>
    <row r="3">
      <c r="A3" s="104"/>
      <c r="B3" s="105" t="s">
        <v>3</v>
      </c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 ht="15.75" customHeight="1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1">
        <v>0.0</v>
      </c>
      <c r="G6" s="21">
        <v>0.0</v>
      </c>
      <c r="H6" s="21">
        <v>0.0</v>
      </c>
      <c r="I6" s="21">
        <v>0.0</v>
      </c>
      <c r="J6" s="21">
        <v>0.0</v>
      </c>
      <c r="K6" s="22">
        <v>0.0</v>
      </c>
      <c r="L6" s="22">
        <v>0.0</v>
      </c>
      <c r="M6" s="21">
        <v>0.0</v>
      </c>
      <c r="N6" s="21">
        <v>0.0</v>
      </c>
      <c r="O6" s="22">
        <v>0.0</v>
      </c>
      <c r="P6" s="22">
        <v>0.0</v>
      </c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1">
        <v>0.0</v>
      </c>
      <c r="G7" s="21">
        <v>0.0</v>
      </c>
      <c r="H7" s="21">
        <v>0.0</v>
      </c>
      <c r="I7" s="21">
        <v>0.0</v>
      </c>
      <c r="J7" s="21">
        <v>0.0</v>
      </c>
      <c r="K7" s="22">
        <v>0.0</v>
      </c>
      <c r="L7" s="22">
        <v>0.0</v>
      </c>
      <c r="M7" s="21">
        <v>0.0</v>
      </c>
      <c r="N7" s="21">
        <v>0.0</v>
      </c>
      <c r="O7" s="22">
        <v>0.0</v>
      </c>
      <c r="P7" s="22">
        <v>0.0</v>
      </c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1">
        <v>0.0</v>
      </c>
      <c r="G8" s="21">
        <v>0.0</v>
      </c>
      <c r="H8" s="21">
        <v>0.0</v>
      </c>
      <c r="I8" s="21">
        <v>0.0</v>
      </c>
      <c r="J8" s="21">
        <v>0.0</v>
      </c>
      <c r="K8" s="22">
        <v>0.0</v>
      </c>
      <c r="L8" s="22">
        <v>0.0</v>
      </c>
      <c r="M8" s="21">
        <v>0.0</v>
      </c>
      <c r="N8" s="21">
        <v>0.0</v>
      </c>
      <c r="O8" s="22">
        <v>0.0</v>
      </c>
      <c r="P8" s="22">
        <v>0.0</v>
      </c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1">
        <v>0.0</v>
      </c>
      <c r="G9" s="21">
        <v>0.0</v>
      </c>
      <c r="H9" s="21">
        <v>0.0</v>
      </c>
      <c r="I9" s="21">
        <v>0.0</v>
      </c>
      <c r="J9" s="21">
        <v>0.0</v>
      </c>
      <c r="K9" s="22">
        <v>0.0</v>
      </c>
      <c r="L9" s="22">
        <v>0.0</v>
      </c>
      <c r="M9" s="21">
        <v>0.0</v>
      </c>
      <c r="N9" s="21">
        <v>0.0</v>
      </c>
      <c r="O9" s="22">
        <v>0.0</v>
      </c>
      <c r="P9" s="22">
        <v>0.0</v>
      </c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1">
        <v>0.0</v>
      </c>
      <c r="G10" s="21">
        <v>0.0</v>
      </c>
      <c r="H10" s="21">
        <v>0.0</v>
      </c>
      <c r="I10" s="21">
        <v>0.0</v>
      </c>
      <c r="J10" s="21">
        <v>0.0</v>
      </c>
      <c r="K10" s="22">
        <v>0.0</v>
      </c>
      <c r="L10" s="22">
        <v>0.0</v>
      </c>
      <c r="M10" s="21">
        <v>0.0</v>
      </c>
      <c r="N10" s="21">
        <v>0.0</v>
      </c>
      <c r="O10" s="22">
        <v>0.0</v>
      </c>
      <c r="P10" s="22">
        <v>0.0</v>
      </c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1">
        <v>0.0</v>
      </c>
      <c r="G11" s="21">
        <v>0.0</v>
      </c>
      <c r="H11" s="21">
        <v>0.0</v>
      </c>
      <c r="I11" s="21">
        <v>0.0</v>
      </c>
      <c r="J11" s="21">
        <v>0.0</v>
      </c>
      <c r="K11" s="22">
        <v>0.0</v>
      </c>
      <c r="L11" s="22">
        <v>0.0</v>
      </c>
      <c r="M11" s="21">
        <v>0.0</v>
      </c>
      <c r="N11" s="21">
        <v>0.0</v>
      </c>
      <c r="O11" s="22">
        <v>0.0</v>
      </c>
      <c r="P11" s="22">
        <v>0.0</v>
      </c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1">
        <v>0.0</v>
      </c>
      <c r="G12" s="21">
        <v>0.0</v>
      </c>
      <c r="H12" s="21">
        <v>0.0</v>
      </c>
      <c r="I12" s="21">
        <v>0.0</v>
      </c>
      <c r="J12" s="21">
        <v>0.0</v>
      </c>
      <c r="K12" s="22">
        <v>0.0</v>
      </c>
      <c r="L12" s="22">
        <v>0.0</v>
      </c>
      <c r="M12" s="21">
        <v>0.0</v>
      </c>
      <c r="N12" s="21">
        <v>0.0</v>
      </c>
      <c r="O12" s="22">
        <v>0.0</v>
      </c>
      <c r="P12" s="22">
        <v>0.0</v>
      </c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1">
        <v>0.0</v>
      </c>
      <c r="G13" s="21">
        <v>0.0</v>
      </c>
      <c r="H13" s="21">
        <v>0.0</v>
      </c>
      <c r="I13" s="21">
        <v>0.0</v>
      </c>
      <c r="J13" s="21">
        <v>0.0</v>
      </c>
      <c r="K13" s="22">
        <v>0.0</v>
      </c>
      <c r="L13" s="22">
        <v>0.0</v>
      </c>
      <c r="M13" s="21">
        <v>0.0</v>
      </c>
      <c r="N13" s="21">
        <v>0.0</v>
      </c>
      <c r="O13" s="22">
        <v>0.0</v>
      </c>
      <c r="P13" s="22">
        <v>0.0</v>
      </c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1">
        <v>0.0</v>
      </c>
      <c r="G14" s="21">
        <v>0.0</v>
      </c>
      <c r="H14" s="21">
        <v>0.0</v>
      </c>
      <c r="I14" s="21">
        <v>0.0</v>
      </c>
      <c r="J14" s="21">
        <v>0.0</v>
      </c>
      <c r="K14" s="22">
        <v>0.0</v>
      </c>
      <c r="L14" s="22">
        <v>0.0</v>
      </c>
      <c r="M14" s="21">
        <v>0.0</v>
      </c>
      <c r="N14" s="21">
        <v>0.0</v>
      </c>
      <c r="O14" s="22">
        <v>0.0</v>
      </c>
      <c r="P14" s="22">
        <v>0.0</v>
      </c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39">
        <v>0.0</v>
      </c>
      <c r="D15" s="22">
        <v>0.0</v>
      </c>
      <c r="E15" s="22">
        <v>0.0</v>
      </c>
      <c r="F15" s="21">
        <v>0.0</v>
      </c>
      <c r="G15" s="21">
        <v>0.0</v>
      </c>
      <c r="H15" s="21">
        <v>0.0</v>
      </c>
      <c r="I15" s="21">
        <v>0.0</v>
      </c>
      <c r="J15" s="21">
        <v>0.0</v>
      </c>
      <c r="K15" s="22">
        <v>0.0</v>
      </c>
      <c r="L15" s="22">
        <v>0.0</v>
      </c>
      <c r="M15" s="21">
        <v>0.0</v>
      </c>
      <c r="N15" s="21">
        <v>0.0</v>
      </c>
      <c r="O15" s="22">
        <v>0.0</v>
      </c>
      <c r="P15" s="22">
        <v>0.0</v>
      </c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1">
        <v>0.0</v>
      </c>
      <c r="G16" s="21">
        <v>0.0</v>
      </c>
      <c r="H16" s="21">
        <v>0.0</v>
      </c>
      <c r="I16" s="21">
        <v>0.0</v>
      </c>
      <c r="J16" s="21">
        <v>0.0</v>
      </c>
      <c r="K16" s="22">
        <v>0.0</v>
      </c>
      <c r="L16" s="22">
        <v>0.0</v>
      </c>
      <c r="M16" s="21">
        <v>0.0</v>
      </c>
      <c r="N16" s="21">
        <v>0.0</v>
      </c>
      <c r="O16" s="22">
        <v>0.0</v>
      </c>
      <c r="P16" s="22">
        <v>0.0</v>
      </c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1">
        <v>0.0</v>
      </c>
      <c r="G17" s="21">
        <v>0.0</v>
      </c>
      <c r="H17" s="21">
        <v>0.0</v>
      </c>
      <c r="I17" s="21">
        <v>0.0</v>
      </c>
      <c r="J17" s="21">
        <v>0.0</v>
      </c>
      <c r="K17" s="22">
        <v>0.0</v>
      </c>
      <c r="L17" s="22">
        <v>0.0</v>
      </c>
      <c r="M17" s="21">
        <v>0.0</v>
      </c>
      <c r="N17" s="21">
        <v>0.0</v>
      </c>
      <c r="O17" s="22">
        <v>0.0</v>
      </c>
      <c r="P17" s="22">
        <v>0.0</v>
      </c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1">
        <v>0.0</v>
      </c>
      <c r="G18" s="21">
        <v>0.0</v>
      </c>
      <c r="H18" s="21">
        <v>0.0</v>
      </c>
      <c r="I18" s="21">
        <v>0.0</v>
      </c>
      <c r="J18" s="21">
        <v>0.0</v>
      </c>
      <c r="K18" s="22">
        <v>0.0</v>
      </c>
      <c r="L18" s="22">
        <v>0.0</v>
      </c>
      <c r="M18" s="21">
        <v>0.0</v>
      </c>
      <c r="N18" s="21">
        <v>0.0</v>
      </c>
      <c r="O18" s="22">
        <v>0.0</v>
      </c>
      <c r="P18" s="22">
        <v>0.0</v>
      </c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1">
        <v>0.0</v>
      </c>
      <c r="G19" s="21">
        <v>0.0</v>
      </c>
      <c r="H19" s="21">
        <v>0.0</v>
      </c>
      <c r="I19" s="21">
        <v>0.0</v>
      </c>
      <c r="J19" s="21">
        <v>0.0</v>
      </c>
      <c r="K19" s="22">
        <v>0.0</v>
      </c>
      <c r="L19" s="22">
        <v>0.0</v>
      </c>
      <c r="M19" s="21">
        <v>0.0</v>
      </c>
      <c r="N19" s="21">
        <v>0.0</v>
      </c>
      <c r="O19" s="22">
        <v>0.0</v>
      </c>
      <c r="P19" s="22">
        <v>0.0</v>
      </c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39">
        <v>0.0</v>
      </c>
      <c r="D20" s="22">
        <v>0.0</v>
      </c>
      <c r="E20" s="22">
        <v>0.0</v>
      </c>
      <c r="F20" s="21">
        <v>0.0</v>
      </c>
      <c r="G20" s="21">
        <v>0.0</v>
      </c>
      <c r="H20" s="21">
        <v>0.0</v>
      </c>
      <c r="I20" s="21">
        <v>0.0</v>
      </c>
      <c r="J20" s="21">
        <v>0.0</v>
      </c>
      <c r="K20" s="22">
        <v>0.0</v>
      </c>
      <c r="L20" s="22">
        <v>0.0</v>
      </c>
      <c r="M20" s="21">
        <v>0.0</v>
      </c>
      <c r="N20" s="21">
        <v>0.0</v>
      </c>
      <c r="O20" s="22">
        <v>0.0</v>
      </c>
      <c r="P20" s="22">
        <v>0.0</v>
      </c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1">
        <v>0.0</v>
      </c>
      <c r="G21" s="21">
        <v>0.0</v>
      </c>
      <c r="H21" s="21">
        <v>0.0</v>
      </c>
      <c r="I21" s="21">
        <v>0.0</v>
      </c>
      <c r="J21" s="21">
        <v>0.0</v>
      </c>
      <c r="K21" s="22">
        <v>0.0</v>
      </c>
      <c r="L21" s="22">
        <v>0.0</v>
      </c>
      <c r="M21" s="21">
        <v>0.0</v>
      </c>
      <c r="N21" s="21">
        <v>0.0</v>
      </c>
      <c r="O21" s="22">
        <v>0.0</v>
      </c>
      <c r="P21" s="22">
        <v>0.0</v>
      </c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1">
        <v>0.0</v>
      </c>
      <c r="G22" s="21">
        <v>0.0</v>
      </c>
      <c r="H22" s="21">
        <v>0.0</v>
      </c>
      <c r="I22" s="21">
        <v>0.0</v>
      </c>
      <c r="J22" s="21">
        <v>0.0</v>
      </c>
      <c r="K22" s="22">
        <v>0.0</v>
      </c>
      <c r="L22" s="22">
        <v>0.0</v>
      </c>
      <c r="M22" s="21">
        <v>0.0</v>
      </c>
      <c r="N22" s="21">
        <v>0.0</v>
      </c>
      <c r="O22" s="22">
        <v>0.0</v>
      </c>
      <c r="P22" s="22">
        <v>0.0</v>
      </c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1">
        <v>0.0</v>
      </c>
      <c r="G23" s="21">
        <v>0.0</v>
      </c>
      <c r="H23" s="21">
        <v>0.0</v>
      </c>
      <c r="I23" s="21">
        <v>0.0</v>
      </c>
      <c r="J23" s="21">
        <v>0.0</v>
      </c>
      <c r="K23" s="22">
        <v>0.0</v>
      </c>
      <c r="L23" s="22">
        <v>0.0</v>
      </c>
      <c r="M23" s="21">
        <v>0.0</v>
      </c>
      <c r="N23" s="21">
        <v>0.0</v>
      </c>
      <c r="O23" s="22">
        <v>0.0</v>
      </c>
      <c r="P23" s="22">
        <v>0.0</v>
      </c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1">
        <v>0.0</v>
      </c>
      <c r="G24" s="21">
        <v>0.0</v>
      </c>
      <c r="H24" s="21">
        <v>0.0</v>
      </c>
      <c r="I24" s="21">
        <v>0.0</v>
      </c>
      <c r="J24" s="21">
        <v>0.0</v>
      </c>
      <c r="K24" s="22">
        <v>0.0</v>
      </c>
      <c r="L24" s="22">
        <v>0.0</v>
      </c>
      <c r="M24" s="21">
        <v>0.0</v>
      </c>
      <c r="N24" s="21">
        <v>0.0</v>
      </c>
      <c r="O24" s="22">
        <v>0.0</v>
      </c>
      <c r="P24" s="22">
        <v>0.0</v>
      </c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1">
        <v>0.0</v>
      </c>
      <c r="G25" s="21">
        <v>0.0</v>
      </c>
      <c r="H25" s="21">
        <v>0.0</v>
      </c>
      <c r="I25" s="21">
        <v>0.0</v>
      </c>
      <c r="J25" s="21">
        <v>0.0</v>
      </c>
      <c r="K25" s="22">
        <v>0.0</v>
      </c>
      <c r="L25" s="22">
        <v>0.0</v>
      </c>
      <c r="M25" s="21">
        <v>0.0</v>
      </c>
      <c r="N25" s="21">
        <v>0.0</v>
      </c>
      <c r="O25" s="22">
        <v>0.0</v>
      </c>
      <c r="P25" s="22">
        <v>0.0</v>
      </c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1">
        <v>0.0</v>
      </c>
      <c r="G26" s="21">
        <v>0.0</v>
      </c>
      <c r="H26" s="21">
        <v>0.0</v>
      </c>
      <c r="I26" s="21">
        <v>0.0</v>
      </c>
      <c r="J26" s="21">
        <v>0.0</v>
      </c>
      <c r="K26" s="22">
        <v>0.0</v>
      </c>
      <c r="L26" s="22">
        <v>0.0</v>
      </c>
      <c r="M26" s="21">
        <v>0.0</v>
      </c>
      <c r="N26" s="21">
        <v>0.0</v>
      </c>
      <c r="O26" s="22">
        <v>0.0</v>
      </c>
      <c r="P26" s="22">
        <v>0.0</v>
      </c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1">
        <v>0.0</v>
      </c>
      <c r="G27" s="21">
        <v>0.0</v>
      </c>
      <c r="H27" s="21">
        <v>0.0</v>
      </c>
      <c r="I27" s="21">
        <v>0.0</v>
      </c>
      <c r="J27" s="21">
        <v>0.0</v>
      </c>
      <c r="K27" s="22">
        <v>0.0</v>
      </c>
      <c r="L27" s="22">
        <v>0.0</v>
      </c>
      <c r="M27" s="21">
        <v>0.0</v>
      </c>
      <c r="N27" s="21">
        <v>0.0</v>
      </c>
      <c r="O27" s="22">
        <v>0.0</v>
      </c>
      <c r="P27" s="22">
        <v>0.0</v>
      </c>
      <c r="Q27" s="23">
        <v>0.0</v>
      </c>
      <c r="S27" s="1">
        <f t="shared" si="3"/>
        <v>0</v>
      </c>
    </row>
    <row r="28" ht="15.75" customHeight="1">
      <c r="A28" s="14" t="s">
        <v>80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19"/>
      <c r="E29" s="19"/>
      <c r="F29" s="39">
        <v>57.0</v>
      </c>
      <c r="G29" s="39">
        <v>44.0</v>
      </c>
      <c r="H29" s="39">
        <v>135.0</v>
      </c>
      <c r="I29" s="39">
        <v>113.0</v>
      </c>
      <c r="J29" s="39">
        <v>100.0</v>
      </c>
      <c r="K29" s="73">
        <v>41.0</v>
      </c>
      <c r="L29" s="73">
        <v>67.0</v>
      </c>
      <c r="M29" s="39">
        <v>83.0</v>
      </c>
      <c r="N29" s="39">
        <v>88.0</v>
      </c>
      <c r="O29" s="73">
        <v>18.0</v>
      </c>
      <c r="P29" s="73">
        <v>30.0</v>
      </c>
      <c r="Q29" s="23">
        <v>620.0</v>
      </c>
      <c r="S29" s="1">
        <f>SUM(F29:J29,M29:N29,C29)</f>
        <v>620</v>
      </c>
    </row>
    <row r="30" ht="15.75" customHeight="1">
      <c r="A30" s="17">
        <v>2.0</v>
      </c>
      <c r="B30" s="18" t="s">
        <v>12</v>
      </c>
      <c r="C30" s="19"/>
      <c r="D30" s="19"/>
      <c r="E30" s="19"/>
      <c r="F30" s="39">
        <v>30.0</v>
      </c>
      <c r="G30" s="39">
        <v>29.0</v>
      </c>
      <c r="H30" s="39">
        <v>64.0</v>
      </c>
      <c r="I30" s="39">
        <v>32.0</v>
      </c>
      <c r="J30" s="39">
        <v>30.0</v>
      </c>
      <c r="K30" s="73">
        <v>19.0</v>
      </c>
      <c r="L30" s="73">
        <v>38.0</v>
      </c>
      <c r="M30" s="39">
        <v>72.0</v>
      </c>
      <c r="N30" s="39">
        <v>16.0</v>
      </c>
      <c r="O30" s="73">
        <v>16.0</v>
      </c>
      <c r="P30" s="73">
        <v>18.0</v>
      </c>
      <c r="Q30" s="23">
        <v>273.0</v>
      </c>
      <c r="S30" s="1">
        <f t="shared" ref="S30:S37" si="4">SUM(F30:J30,M30:N30)</f>
        <v>273</v>
      </c>
    </row>
    <row r="31" ht="15.75" customHeight="1">
      <c r="A31" s="17">
        <v>3.0</v>
      </c>
      <c r="B31" s="18" t="s">
        <v>13</v>
      </c>
      <c r="C31" s="19"/>
      <c r="D31" s="19"/>
      <c r="E31" s="19"/>
      <c r="F31" s="39">
        <v>144.0</v>
      </c>
      <c r="G31" s="39">
        <v>104.0</v>
      </c>
      <c r="H31" s="39">
        <v>118.0</v>
      </c>
      <c r="I31" s="39">
        <v>110.0</v>
      </c>
      <c r="J31" s="39">
        <v>73.0</v>
      </c>
      <c r="K31" s="73">
        <v>61.0</v>
      </c>
      <c r="L31" s="73">
        <v>99.0</v>
      </c>
      <c r="M31" s="39">
        <v>81.0</v>
      </c>
      <c r="N31" s="39">
        <v>65.0</v>
      </c>
      <c r="O31" s="73">
        <v>22.0</v>
      </c>
      <c r="P31" s="73">
        <v>34.0</v>
      </c>
      <c r="Q31" s="23">
        <v>695.0</v>
      </c>
      <c r="S31" s="1">
        <f t="shared" si="4"/>
        <v>695</v>
      </c>
    </row>
    <row r="32" ht="15.75" customHeight="1">
      <c r="A32" s="17">
        <v>4.0</v>
      </c>
      <c r="B32" s="18" t="s">
        <v>14</v>
      </c>
      <c r="C32" s="19"/>
      <c r="D32" s="19"/>
      <c r="E32" s="19"/>
      <c r="F32" s="39">
        <v>26.0</v>
      </c>
      <c r="G32" s="39">
        <v>60.0</v>
      </c>
      <c r="H32" s="39">
        <v>105.0</v>
      </c>
      <c r="I32" s="39">
        <v>120.0</v>
      </c>
      <c r="J32" s="39">
        <v>97.0</v>
      </c>
      <c r="K32" s="73">
        <v>48.0</v>
      </c>
      <c r="L32" s="73">
        <v>75.0</v>
      </c>
      <c r="M32" s="39">
        <v>64.0</v>
      </c>
      <c r="N32" s="39">
        <v>55.0</v>
      </c>
      <c r="O32" s="73">
        <v>18.0</v>
      </c>
      <c r="P32" s="73">
        <v>23.0</v>
      </c>
      <c r="Q32" s="23">
        <v>527.0</v>
      </c>
      <c r="S32" s="1">
        <f t="shared" si="4"/>
        <v>527</v>
      </c>
    </row>
    <row r="33" ht="15.75" customHeight="1">
      <c r="A33" s="17">
        <v>5.0</v>
      </c>
      <c r="B33" s="18" t="s">
        <v>15</v>
      </c>
      <c r="C33" s="19"/>
      <c r="D33" s="19"/>
      <c r="E33" s="19"/>
      <c r="F33" s="39">
        <v>8.0</v>
      </c>
      <c r="G33" s="39">
        <v>7.0</v>
      </c>
      <c r="H33" s="39">
        <v>23.0</v>
      </c>
      <c r="I33" s="39">
        <v>23.0</v>
      </c>
      <c r="J33" s="39">
        <v>35.0</v>
      </c>
      <c r="K33" s="73">
        <v>12.0</v>
      </c>
      <c r="L33" s="73">
        <v>16.0</v>
      </c>
      <c r="M33" s="39">
        <v>48.0</v>
      </c>
      <c r="N33" s="39">
        <v>27.0</v>
      </c>
      <c r="O33" s="73">
        <v>6.0</v>
      </c>
      <c r="P33" s="73">
        <v>11.0</v>
      </c>
      <c r="Q33" s="23">
        <v>171.0</v>
      </c>
      <c r="S33" s="1">
        <f t="shared" si="4"/>
        <v>171</v>
      </c>
    </row>
    <row r="34" ht="15.75" customHeight="1">
      <c r="A34" s="17">
        <v>6.0</v>
      </c>
      <c r="B34" s="18" t="s">
        <v>16</v>
      </c>
      <c r="C34" s="19"/>
      <c r="D34" s="19"/>
      <c r="E34" s="19"/>
      <c r="F34" s="18"/>
      <c r="G34" s="18"/>
      <c r="H34" s="18"/>
      <c r="I34" s="18"/>
      <c r="J34" s="39">
        <v>17.0</v>
      </c>
      <c r="K34" s="73">
        <v>3.0</v>
      </c>
      <c r="L34" s="73">
        <v>6.0</v>
      </c>
      <c r="M34" s="39">
        <v>24.0</v>
      </c>
      <c r="N34" s="39">
        <v>29.0</v>
      </c>
      <c r="O34" s="73">
        <v>10.0</v>
      </c>
      <c r="P34" s="73">
        <v>16.0</v>
      </c>
      <c r="Q34" s="23">
        <v>70.0</v>
      </c>
      <c r="S34" s="1">
        <f t="shared" si="4"/>
        <v>70</v>
      </c>
    </row>
    <row r="35" ht="15.75" customHeight="1">
      <c r="A35" s="17">
        <v>7.0</v>
      </c>
      <c r="B35" s="18" t="s">
        <v>17</v>
      </c>
      <c r="C35" s="19"/>
      <c r="D35" s="19"/>
      <c r="E35" s="19"/>
      <c r="F35" s="39">
        <v>23.0</v>
      </c>
      <c r="G35" s="39">
        <v>26.0</v>
      </c>
      <c r="H35" s="39">
        <v>117.0</v>
      </c>
      <c r="I35" s="39">
        <v>111.0</v>
      </c>
      <c r="J35" s="39">
        <v>98.0</v>
      </c>
      <c r="K35" s="73">
        <v>47.0</v>
      </c>
      <c r="L35" s="73">
        <v>69.0</v>
      </c>
      <c r="M35" s="39">
        <v>81.0</v>
      </c>
      <c r="N35" s="39">
        <v>80.0</v>
      </c>
      <c r="O35" s="73">
        <v>23.0</v>
      </c>
      <c r="P35" s="73">
        <v>28.0</v>
      </c>
      <c r="Q35" s="23">
        <v>536.0</v>
      </c>
      <c r="S35" s="1">
        <f t="shared" si="4"/>
        <v>536</v>
      </c>
    </row>
    <row r="36" ht="15.75" customHeight="1">
      <c r="A36" s="17">
        <v>8.0</v>
      </c>
      <c r="B36" s="18" t="s">
        <v>18</v>
      </c>
      <c r="C36" s="19"/>
      <c r="D36" s="19"/>
      <c r="E36" s="19"/>
      <c r="F36" s="18"/>
      <c r="G36" s="18"/>
      <c r="H36" s="18"/>
      <c r="I36" s="18"/>
      <c r="J36" s="18"/>
      <c r="K36" s="34"/>
      <c r="L36" s="34"/>
      <c r="M36" s="18"/>
      <c r="N36" s="18"/>
      <c r="O36" s="34"/>
      <c r="P36" s="34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19"/>
      <c r="E37" s="19"/>
      <c r="F37" s="39">
        <v>29.0</v>
      </c>
      <c r="G37" s="39">
        <v>26.0</v>
      </c>
      <c r="H37" s="39">
        <v>108.0</v>
      </c>
      <c r="I37" s="39">
        <v>90.0</v>
      </c>
      <c r="J37" s="39">
        <v>99.0</v>
      </c>
      <c r="K37" s="73">
        <v>31.0</v>
      </c>
      <c r="L37" s="73">
        <v>52.0</v>
      </c>
      <c r="M37" s="39">
        <v>81.0</v>
      </c>
      <c r="N37" s="39">
        <v>78.0</v>
      </c>
      <c r="O37" s="73">
        <v>15.0</v>
      </c>
      <c r="P37" s="73">
        <v>30.0</v>
      </c>
      <c r="Q37" s="23">
        <v>511.0</v>
      </c>
      <c r="S37" s="1">
        <f t="shared" si="4"/>
        <v>511</v>
      </c>
    </row>
    <row r="38" ht="15.75" customHeight="1">
      <c r="A38" s="17">
        <v>10.0</v>
      </c>
      <c r="B38" s="18" t="s">
        <v>20</v>
      </c>
      <c r="C38" s="39">
        <v>155.0</v>
      </c>
      <c r="D38" s="73">
        <v>17.0</v>
      </c>
      <c r="E38" s="73">
        <v>20.0</v>
      </c>
      <c r="F38" s="39">
        <v>173.0</v>
      </c>
      <c r="G38" s="39">
        <v>148.0</v>
      </c>
      <c r="H38" s="39">
        <v>104.0</v>
      </c>
      <c r="I38" s="39">
        <v>84.0</v>
      </c>
      <c r="J38" s="39">
        <v>81.0</v>
      </c>
      <c r="K38" s="73">
        <v>67.0</v>
      </c>
      <c r="L38" s="73">
        <v>77.0</v>
      </c>
      <c r="M38" s="39">
        <v>68.0</v>
      </c>
      <c r="N38" s="39">
        <v>79.0</v>
      </c>
      <c r="O38" s="73">
        <v>18.0</v>
      </c>
      <c r="P38" s="73">
        <v>33.0</v>
      </c>
      <c r="Q38" s="23">
        <v>892.0</v>
      </c>
      <c r="S38" s="1">
        <f>SUM(F38:J38,M38:N38,C38)</f>
        <v>892</v>
      </c>
    </row>
    <row r="39" ht="15.75" customHeight="1">
      <c r="A39" s="17">
        <v>11.0</v>
      </c>
      <c r="B39" s="18" t="s">
        <v>21</v>
      </c>
      <c r="C39" s="19"/>
      <c r="D39" s="19"/>
      <c r="E39" s="19"/>
      <c r="F39" s="18"/>
      <c r="G39" s="18"/>
      <c r="H39" s="18"/>
      <c r="I39" s="18"/>
      <c r="J39" s="18"/>
      <c r="K39" s="34"/>
      <c r="L39" s="34"/>
      <c r="M39" s="18"/>
      <c r="N39" s="18"/>
      <c r="O39" s="34"/>
      <c r="P39" s="34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19"/>
      <c r="E40" s="19"/>
      <c r="F40" s="18"/>
      <c r="G40" s="18"/>
      <c r="H40" s="39">
        <v>89.0</v>
      </c>
      <c r="I40" s="39">
        <v>96.0</v>
      </c>
      <c r="J40" s="39">
        <v>88.0</v>
      </c>
      <c r="K40" s="73">
        <v>40.0</v>
      </c>
      <c r="L40" s="73">
        <v>46.0</v>
      </c>
      <c r="M40" s="39">
        <v>71.0</v>
      </c>
      <c r="N40" s="39">
        <v>88.0</v>
      </c>
      <c r="O40" s="73">
        <v>26.0</v>
      </c>
      <c r="P40" s="73">
        <v>29.0</v>
      </c>
      <c r="Q40" s="23">
        <v>432.0</v>
      </c>
      <c r="S40" s="1">
        <f t="shared" si="5"/>
        <v>432</v>
      </c>
    </row>
    <row r="41" ht="15.75" customHeight="1">
      <c r="A41" s="17">
        <v>13.0</v>
      </c>
      <c r="B41" s="18" t="s">
        <v>23</v>
      </c>
      <c r="C41" s="19"/>
      <c r="D41" s="19"/>
      <c r="E41" s="19"/>
      <c r="F41" s="18"/>
      <c r="G41" s="39">
        <v>26.0</v>
      </c>
      <c r="H41" s="39">
        <v>62.0</v>
      </c>
      <c r="I41" s="39">
        <v>61.0</v>
      </c>
      <c r="J41" s="39">
        <v>39.0</v>
      </c>
      <c r="K41" s="73">
        <v>26.0</v>
      </c>
      <c r="L41" s="73">
        <v>33.0</v>
      </c>
      <c r="M41" s="39">
        <v>62.0</v>
      </c>
      <c r="N41" s="39">
        <v>42.0</v>
      </c>
      <c r="O41" s="73">
        <v>18.0</v>
      </c>
      <c r="P41" s="73">
        <v>16.0</v>
      </c>
      <c r="Q41" s="23">
        <v>292.0</v>
      </c>
      <c r="S41" s="1">
        <f t="shared" si="5"/>
        <v>292</v>
      </c>
    </row>
    <row r="42" ht="15.75" customHeight="1">
      <c r="A42" s="17">
        <v>14.0</v>
      </c>
      <c r="B42" s="18" t="s">
        <v>24</v>
      </c>
      <c r="C42" s="19"/>
      <c r="D42" s="19"/>
      <c r="E42" s="19"/>
      <c r="F42" s="18"/>
      <c r="G42" s="18"/>
      <c r="H42" s="18"/>
      <c r="I42" s="18"/>
      <c r="J42" s="39">
        <v>60.0</v>
      </c>
      <c r="K42" s="73">
        <v>6.0</v>
      </c>
      <c r="L42" s="73">
        <v>9.0</v>
      </c>
      <c r="M42" s="39">
        <v>39.0</v>
      </c>
      <c r="N42" s="39">
        <v>67.0</v>
      </c>
      <c r="O42" s="73">
        <v>14.0</v>
      </c>
      <c r="P42" s="73">
        <v>20.0</v>
      </c>
      <c r="Q42" s="23">
        <v>166.0</v>
      </c>
      <c r="S42" s="1">
        <f t="shared" si="5"/>
        <v>166</v>
      </c>
    </row>
    <row r="43" ht="15.75" customHeight="1">
      <c r="A43" s="17">
        <v>15.0</v>
      </c>
      <c r="B43" s="18" t="s">
        <v>25</v>
      </c>
      <c r="C43" s="39">
        <v>196.0</v>
      </c>
      <c r="D43" s="73">
        <v>21.0</v>
      </c>
      <c r="E43" s="73">
        <v>32.0</v>
      </c>
      <c r="F43" s="39">
        <v>130.0</v>
      </c>
      <c r="G43" s="39">
        <v>160.0</v>
      </c>
      <c r="H43" s="39">
        <v>129.0</v>
      </c>
      <c r="I43" s="39">
        <v>127.0</v>
      </c>
      <c r="J43" s="39">
        <v>122.0</v>
      </c>
      <c r="K43" s="73">
        <v>72.0</v>
      </c>
      <c r="L43" s="73">
        <v>117.0</v>
      </c>
      <c r="M43" s="39">
        <v>106.0</v>
      </c>
      <c r="N43" s="39">
        <v>108.0</v>
      </c>
      <c r="O43" s="73">
        <v>24.0</v>
      </c>
      <c r="P43" s="73">
        <v>33.0</v>
      </c>
      <c r="Q43" s="23">
        <v>1078.0</v>
      </c>
      <c r="S43" s="1">
        <f>SUM(F43:J43,M43:N43,C43)</f>
        <v>1078</v>
      </c>
    </row>
    <row r="44" ht="15.75" customHeight="1">
      <c r="A44" s="17">
        <v>16.0</v>
      </c>
      <c r="B44" s="18" t="s">
        <v>26</v>
      </c>
      <c r="C44" s="19"/>
      <c r="D44" s="19"/>
      <c r="E44" s="19"/>
      <c r="F44" s="39">
        <v>43.0</v>
      </c>
      <c r="G44" s="39">
        <v>106.0</v>
      </c>
      <c r="H44" s="39">
        <v>81.0</v>
      </c>
      <c r="I44" s="39">
        <v>59.0</v>
      </c>
      <c r="J44" s="39">
        <v>31.0</v>
      </c>
      <c r="K44" s="73">
        <v>45.0</v>
      </c>
      <c r="L44" s="73">
        <v>64.0</v>
      </c>
      <c r="M44" s="39">
        <v>8.0</v>
      </c>
      <c r="N44" s="39">
        <v>8.0</v>
      </c>
      <c r="O44" s="73">
        <v>5.0</v>
      </c>
      <c r="P44" s="73">
        <v>4.0</v>
      </c>
      <c r="Q44" s="23">
        <v>336.0</v>
      </c>
      <c r="S44" s="1">
        <f t="shared" ref="S44:S50" si="6">SUM(F44:J44,M44:N44)</f>
        <v>336</v>
      </c>
    </row>
    <row r="45" ht="15.75" customHeight="1">
      <c r="A45" s="17">
        <v>17.0</v>
      </c>
      <c r="B45" s="18" t="s">
        <v>27</v>
      </c>
      <c r="C45" s="19"/>
      <c r="D45" s="19"/>
      <c r="E45" s="19"/>
      <c r="F45" s="18"/>
      <c r="G45" s="18"/>
      <c r="H45" s="39">
        <v>77.0</v>
      </c>
      <c r="I45" s="39">
        <v>67.0</v>
      </c>
      <c r="J45" s="39">
        <v>58.0</v>
      </c>
      <c r="K45" s="73">
        <v>33.0</v>
      </c>
      <c r="L45" s="73">
        <v>47.0</v>
      </c>
      <c r="M45" s="39">
        <v>39.0</v>
      </c>
      <c r="N45" s="39">
        <v>38.0</v>
      </c>
      <c r="O45" s="73">
        <v>16.0</v>
      </c>
      <c r="P45" s="73">
        <v>19.0</v>
      </c>
      <c r="Q45" s="23">
        <v>279.0</v>
      </c>
      <c r="S45" s="1">
        <f t="shared" si="6"/>
        <v>279</v>
      </c>
    </row>
    <row r="46" ht="15.75" customHeight="1">
      <c r="A46" s="17">
        <v>18.0</v>
      </c>
      <c r="B46" s="18" t="s">
        <v>28</v>
      </c>
      <c r="C46" s="19"/>
      <c r="D46" s="19"/>
      <c r="E46" s="19"/>
      <c r="F46" s="39">
        <v>32.0</v>
      </c>
      <c r="G46" s="39">
        <v>41.0</v>
      </c>
      <c r="H46" s="39">
        <v>94.0</v>
      </c>
      <c r="I46" s="39">
        <v>122.0</v>
      </c>
      <c r="J46" s="39">
        <v>124.0</v>
      </c>
      <c r="K46" s="73">
        <v>45.0</v>
      </c>
      <c r="L46" s="73">
        <v>67.0</v>
      </c>
      <c r="M46" s="39">
        <v>94.0</v>
      </c>
      <c r="N46" s="39">
        <v>104.0</v>
      </c>
      <c r="O46" s="73">
        <v>20.0</v>
      </c>
      <c r="P46" s="73">
        <v>28.0</v>
      </c>
      <c r="Q46" s="23">
        <v>611.0</v>
      </c>
      <c r="S46" s="1">
        <f t="shared" si="6"/>
        <v>611</v>
      </c>
    </row>
    <row r="47" ht="15.75" customHeight="1">
      <c r="A47" s="17">
        <v>19.0</v>
      </c>
      <c r="B47" s="18" t="s">
        <v>29</v>
      </c>
      <c r="C47" s="19"/>
      <c r="D47" s="19"/>
      <c r="E47" s="19"/>
      <c r="F47" s="18"/>
      <c r="G47" s="18"/>
      <c r="H47" s="39">
        <v>8.0</v>
      </c>
      <c r="I47" s="39">
        <v>3.0</v>
      </c>
      <c r="J47" s="39">
        <v>3.0</v>
      </c>
      <c r="K47" s="73">
        <v>3.0</v>
      </c>
      <c r="L47" s="73">
        <v>7.0</v>
      </c>
      <c r="M47" s="18"/>
      <c r="N47" s="18"/>
      <c r="O47" s="34"/>
      <c r="P47" s="34"/>
      <c r="Q47" s="23">
        <v>14.0</v>
      </c>
      <c r="S47" s="1">
        <f t="shared" si="6"/>
        <v>14</v>
      </c>
    </row>
    <row r="48" ht="15.75" customHeight="1">
      <c r="A48" s="17">
        <v>20.0</v>
      </c>
      <c r="B48" s="18" t="s">
        <v>30</v>
      </c>
      <c r="C48" s="19"/>
      <c r="D48" s="19"/>
      <c r="E48" s="19"/>
      <c r="F48" s="18"/>
      <c r="G48" s="18"/>
      <c r="H48" s="18"/>
      <c r="I48" s="39">
        <v>70.0</v>
      </c>
      <c r="J48" s="39">
        <v>44.0</v>
      </c>
      <c r="K48" s="73">
        <v>20.0</v>
      </c>
      <c r="L48" s="73">
        <v>28.0</v>
      </c>
      <c r="M48" s="39">
        <v>53.0</v>
      </c>
      <c r="N48" s="39">
        <v>42.0</v>
      </c>
      <c r="O48" s="73">
        <v>17.0</v>
      </c>
      <c r="P48" s="73">
        <v>25.0</v>
      </c>
      <c r="Q48" s="23">
        <v>209.0</v>
      </c>
      <c r="S48" s="1">
        <f t="shared" si="6"/>
        <v>209</v>
      </c>
    </row>
    <row r="49" ht="15.75" customHeight="1">
      <c r="A49" s="17">
        <v>21.0</v>
      </c>
      <c r="B49" s="18" t="s">
        <v>31</v>
      </c>
      <c r="C49" s="19"/>
      <c r="D49" s="19"/>
      <c r="E49" s="19"/>
      <c r="F49" s="18"/>
      <c r="G49" s="18"/>
      <c r="H49" s="39">
        <v>70.0</v>
      </c>
      <c r="I49" s="39">
        <v>70.0</v>
      </c>
      <c r="J49" s="39">
        <v>42.0</v>
      </c>
      <c r="K49" s="73">
        <v>17.0</v>
      </c>
      <c r="L49" s="73">
        <v>23.0</v>
      </c>
      <c r="M49" s="39">
        <v>19.0</v>
      </c>
      <c r="N49" s="39">
        <v>20.0</v>
      </c>
      <c r="O49" s="73">
        <v>8.0</v>
      </c>
      <c r="P49" s="73">
        <v>8.0</v>
      </c>
      <c r="Q49" s="23">
        <v>221.0</v>
      </c>
      <c r="S49" s="1">
        <f t="shared" si="6"/>
        <v>221</v>
      </c>
    </row>
    <row r="50" ht="15.75" customHeight="1">
      <c r="A50" s="17">
        <v>22.0</v>
      </c>
      <c r="B50" s="18" t="s">
        <v>32</v>
      </c>
      <c r="C50" s="19"/>
      <c r="D50" s="19"/>
      <c r="E50" s="19"/>
      <c r="F50" s="18"/>
      <c r="G50" s="18"/>
      <c r="H50" s="18"/>
      <c r="I50" s="18"/>
      <c r="J50" s="18"/>
      <c r="K50" s="34"/>
      <c r="L50" s="34"/>
      <c r="M50" s="18"/>
      <c r="N50" s="18"/>
      <c r="O50" s="34"/>
      <c r="P50" s="34"/>
      <c r="Q50" s="23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81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35">
        <v>0.0</v>
      </c>
      <c r="D6" s="20"/>
      <c r="E6" s="20"/>
      <c r="F6" s="35">
        <v>118.0</v>
      </c>
      <c r="G6" s="35">
        <v>126.0</v>
      </c>
      <c r="H6" s="35">
        <v>130.0</v>
      </c>
      <c r="I6" s="35">
        <v>152.0</v>
      </c>
      <c r="J6" s="35">
        <v>149.0</v>
      </c>
      <c r="K6" s="22">
        <v>122.0</v>
      </c>
      <c r="L6" s="22">
        <v>215.0</v>
      </c>
      <c r="M6" s="35">
        <v>82.0</v>
      </c>
      <c r="N6" s="35">
        <v>96.0</v>
      </c>
      <c r="O6" s="22">
        <v>48.0</v>
      </c>
      <c r="P6" s="22">
        <v>72.0</v>
      </c>
      <c r="Q6" s="23">
        <v>853.0</v>
      </c>
      <c r="S6" s="1">
        <f t="shared" ref="S6:S14" si="1">SUM(F6:J6,M6:N6)</f>
        <v>853</v>
      </c>
    </row>
    <row r="7">
      <c r="A7" s="17">
        <v>2.0</v>
      </c>
      <c r="B7" s="18" t="s">
        <v>12</v>
      </c>
      <c r="C7" s="35">
        <v>0.0</v>
      </c>
      <c r="D7" s="20"/>
      <c r="E7" s="20"/>
      <c r="F7" s="35">
        <v>0.0</v>
      </c>
      <c r="G7" s="35">
        <v>2.0</v>
      </c>
      <c r="H7" s="35">
        <v>0.0</v>
      </c>
      <c r="I7" s="35">
        <v>33.0</v>
      </c>
      <c r="J7" s="35">
        <v>18.0</v>
      </c>
      <c r="K7" s="22">
        <v>0.0</v>
      </c>
      <c r="L7" s="22">
        <v>5.0</v>
      </c>
      <c r="M7" s="35">
        <v>25.0</v>
      </c>
      <c r="N7" s="35">
        <v>30.0</v>
      </c>
      <c r="O7" s="22">
        <v>2.0</v>
      </c>
      <c r="P7" s="22">
        <v>6.0</v>
      </c>
      <c r="Q7" s="23">
        <v>108.0</v>
      </c>
      <c r="S7" s="1">
        <f t="shared" si="1"/>
        <v>108</v>
      </c>
    </row>
    <row r="8">
      <c r="A8" s="17">
        <v>3.0</v>
      </c>
      <c r="B8" s="107" t="s">
        <v>13</v>
      </c>
      <c r="C8" s="108">
        <v>0.0</v>
      </c>
      <c r="D8" s="20"/>
      <c r="E8" s="20"/>
      <c r="F8" s="35">
        <v>17.0</v>
      </c>
      <c r="G8" s="35">
        <v>49.0</v>
      </c>
      <c r="H8" s="35">
        <v>67.0</v>
      </c>
      <c r="I8" s="35">
        <v>89.0</v>
      </c>
      <c r="J8" s="35">
        <v>75.0</v>
      </c>
      <c r="K8" s="22">
        <v>27.0</v>
      </c>
      <c r="L8" s="22">
        <v>49.0</v>
      </c>
      <c r="M8" s="35">
        <v>55.0</v>
      </c>
      <c r="N8" s="35">
        <v>45.0</v>
      </c>
      <c r="O8" s="22">
        <v>23.0</v>
      </c>
      <c r="P8" s="22">
        <v>33.0</v>
      </c>
      <c r="Q8" s="109">
        <v>397.0</v>
      </c>
      <c r="R8" s="29">
        <v>437.0</v>
      </c>
      <c r="S8" s="1">
        <f t="shared" si="1"/>
        <v>397</v>
      </c>
      <c r="T8" s="29" t="s">
        <v>82</v>
      </c>
    </row>
    <row r="9">
      <c r="A9" s="17">
        <v>4.0</v>
      </c>
      <c r="B9" s="18" t="s">
        <v>14</v>
      </c>
      <c r="C9" s="35">
        <v>0.0</v>
      </c>
      <c r="D9" s="20"/>
      <c r="E9" s="20"/>
      <c r="F9" s="35">
        <v>42.0</v>
      </c>
      <c r="G9" s="35">
        <v>59.0</v>
      </c>
      <c r="H9" s="35">
        <v>97.0</v>
      </c>
      <c r="I9" s="35">
        <v>81.0</v>
      </c>
      <c r="J9" s="35">
        <v>92.0</v>
      </c>
      <c r="K9" s="22">
        <v>31.0</v>
      </c>
      <c r="L9" s="22">
        <v>55.0</v>
      </c>
      <c r="M9" s="35">
        <v>63.0</v>
      </c>
      <c r="N9" s="35">
        <v>52.0</v>
      </c>
      <c r="O9" s="22">
        <v>21.0</v>
      </c>
      <c r="P9" s="22">
        <v>36.0</v>
      </c>
      <c r="Q9" s="23">
        <v>486.0</v>
      </c>
      <c r="S9" s="1">
        <f t="shared" si="1"/>
        <v>486</v>
      </c>
      <c r="U9" s="29" t="s">
        <v>83</v>
      </c>
    </row>
    <row r="10">
      <c r="A10" s="17">
        <v>5.0</v>
      </c>
      <c r="B10" s="18" t="s">
        <v>15</v>
      </c>
      <c r="C10" s="35">
        <v>0.0</v>
      </c>
      <c r="D10" s="20"/>
      <c r="E10" s="20"/>
      <c r="F10" s="35">
        <v>39.0</v>
      </c>
      <c r="G10" s="35">
        <v>31.0</v>
      </c>
      <c r="H10" s="35">
        <v>83.0</v>
      </c>
      <c r="I10" s="35">
        <v>55.0</v>
      </c>
      <c r="J10" s="35">
        <v>75.0</v>
      </c>
      <c r="K10" s="22">
        <v>15.0</v>
      </c>
      <c r="L10" s="22">
        <v>33.0</v>
      </c>
      <c r="M10" s="35">
        <v>51.0</v>
      </c>
      <c r="N10" s="35">
        <v>42.0</v>
      </c>
      <c r="O10" s="22">
        <v>24.0</v>
      </c>
      <c r="P10" s="22">
        <v>37.0</v>
      </c>
      <c r="Q10" s="23">
        <v>376.0</v>
      </c>
      <c r="S10" s="1">
        <f t="shared" si="1"/>
        <v>376</v>
      </c>
    </row>
    <row r="11">
      <c r="A11" s="17">
        <v>6.0</v>
      </c>
      <c r="B11" s="18" t="s">
        <v>16</v>
      </c>
      <c r="C11" s="35">
        <v>0.0</v>
      </c>
      <c r="D11" s="20"/>
      <c r="E11" s="20"/>
      <c r="F11" s="35">
        <v>0.0</v>
      </c>
      <c r="G11" s="35">
        <v>0.0</v>
      </c>
      <c r="H11" s="35">
        <v>0.0</v>
      </c>
      <c r="I11" s="35">
        <v>0.0</v>
      </c>
      <c r="J11" s="35">
        <v>3.0</v>
      </c>
      <c r="K11" s="22">
        <v>1.0</v>
      </c>
      <c r="L11" s="22">
        <v>1.0</v>
      </c>
      <c r="M11" s="35">
        <v>5.0</v>
      </c>
      <c r="N11" s="35">
        <v>4.0</v>
      </c>
      <c r="O11" s="22">
        <v>2.0</v>
      </c>
      <c r="P11" s="22">
        <v>2.0</v>
      </c>
      <c r="Q11" s="23">
        <v>12.0</v>
      </c>
      <c r="S11" s="1">
        <f t="shared" si="1"/>
        <v>12</v>
      </c>
    </row>
    <row r="12">
      <c r="A12" s="17">
        <v>7.0</v>
      </c>
      <c r="B12" s="18" t="s">
        <v>17</v>
      </c>
      <c r="C12" s="35">
        <v>0.0</v>
      </c>
      <c r="D12" s="20"/>
      <c r="E12" s="20"/>
      <c r="F12" s="35">
        <v>105.0</v>
      </c>
      <c r="G12" s="35">
        <v>110.0</v>
      </c>
      <c r="H12" s="35">
        <v>110.0</v>
      </c>
      <c r="I12" s="35">
        <v>132.0</v>
      </c>
      <c r="J12" s="35">
        <v>112.0</v>
      </c>
      <c r="K12" s="22">
        <v>28.0</v>
      </c>
      <c r="L12" s="22">
        <v>47.0</v>
      </c>
      <c r="M12" s="35">
        <v>57.0</v>
      </c>
      <c r="N12" s="35">
        <v>96.0</v>
      </c>
      <c r="O12" s="22">
        <v>19.0</v>
      </c>
      <c r="P12" s="22">
        <v>30.0</v>
      </c>
      <c r="Q12" s="23">
        <v>722.0</v>
      </c>
      <c r="S12" s="1">
        <f t="shared" si="1"/>
        <v>722</v>
      </c>
    </row>
    <row r="13">
      <c r="A13" s="17">
        <v>8.0</v>
      </c>
      <c r="B13" s="18" t="s">
        <v>18</v>
      </c>
      <c r="C13" s="35">
        <v>0.0</v>
      </c>
      <c r="D13" s="20"/>
      <c r="E13" s="20"/>
      <c r="F13" s="35">
        <v>0.0</v>
      </c>
      <c r="G13" s="35">
        <v>0.0</v>
      </c>
      <c r="H13" s="35">
        <v>0.0</v>
      </c>
      <c r="I13" s="35">
        <v>0.0</v>
      </c>
      <c r="J13" s="35">
        <v>0.0</v>
      </c>
      <c r="K13" s="22">
        <v>0.0</v>
      </c>
      <c r="L13" s="22">
        <v>0.0</v>
      </c>
      <c r="M13" s="35">
        <v>2.0</v>
      </c>
      <c r="N13" s="35">
        <v>2.0</v>
      </c>
      <c r="O13" s="22">
        <v>0.0</v>
      </c>
      <c r="P13" s="22">
        <v>0.0</v>
      </c>
      <c r="Q13" s="23">
        <v>4.0</v>
      </c>
      <c r="S13" s="1">
        <f t="shared" si="1"/>
        <v>4</v>
      </c>
    </row>
    <row r="14">
      <c r="A14" s="17">
        <v>9.0</v>
      </c>
      <c r="B14" s="18" t="s">
        <v>19</v>
      </c>
      <c r="C14" s="35">
        <v>0.0</v>
      </c>
      <c r="D14" s="20"/>
      <c r="E14" s="20"/>
      <c r="F14" s="35">
        <v>142.0</v>
      </c>
      <c r="G14" s="35">
        <v>142.0</v>
      </c>
      <c r="H14" s="35">
        <v>158.0</v>
      </c>
      <c r="I14" s="35">
        <v>130.0</v>
      </c>
      <c r="J14" s="35">
        <v>131.0</v>
      </c>
      <c r="K14" s="22">
        <v>43.0</v>
      </c>
      <c r="L14" s="22">
        <v>64.0</v>
      </c>
      <c r="M14" s="35">
        <v>97.0</v>
      </c>
      <c r="N14" s="35">
        <v>93.0</v>
      </c>
      <c r="O14" s="22">
        <v>26.0</v>
      </c>
      <c r="P14" s="22">
        <v>36.0</v>
      </c>
      <c r="Q14" s="23">
        <v>893.0</v>
      </c>
      <c r="S14" s="1">
        <f t="shared" si="1"/>
        <v>893</v>
      </c>
    </row>
    <row r="15">
      <c r="A15" s="17">
        <v>10.0</v>
      </c>
      <c r="B15" s="18" t="s">
        <v>20</v>
      </c>
      <c r="C15" s="35">
        <v>46.0</v>
      </c>
      <c r="D15" s="20"/>
      <c r="E15" s="20"/>
      <c r="F15" s="35">
        <v>193.0</v>
      </c>
      <c r="G15" s="35">
        <v>205.0</v>
      </c>
      <c r="H15" s="35">
        <v>160.0</v>
      </c>
      <c r="I15" s="35">
        <v>182.0</v>
      </c>
      <c r="J15" s="35">
        <v>115.0</v>
      </c>
      <c r="K15" s="22">
        <v>42.0</v>
      </c>
      <c r="L15" s="22">
        <v>70.0</v>
      </c>
      <c r="M15" s="35">
        <v>69.0</v>
      </c>
      <c r="N15" s="35">
        <v>53.0</v>
      </c>
      <c r="O15" s="22">
        <v>22.0</v>
      </c>
      <c r="P15" s="22">
        <v>37.0</v>
      </c>
      <c r="Q15" s="23">
        <v>1023.0</v>
      </c>
      <c r="S15" s="1">
        <f>SUM(F15:J15,M15:N15,C15)</f>
        <v>1023</v>
      </c>
    </row>
    <row r="16">
      <c r="A16" s="17">
        <v>11.0</v>
      </c>
      <c r="B16" s="18" t="s">
        <v>21</v>
      </c>
      <c r="C16" s="35">
        <v>0.0</v>
      </c>
      <c r="D16" s="20"/>
      <c r="E16" s="20"/>
      <c r="F16" s="35">
        <v>0.0</v>
      </c>
      <c r="G16" s="35">
        <v>0.0</v>
      </c>
      <c r="H16" s="35">
        <v>1.0</v>
      </c>
      <c r="I16" s="35">
        <v>0.0</v>
      </c>
      <c r="J16" s="35">
        <v>0.0</v>
      </c>
      <c r="K16" s="22">
        <v>0.0</v>
      </c>
      <c r="L16" s="22">
        <v>0.0</v>
      </c>
      <c r="M16" s="35">
        <v>0.0</v>
      </c>
      <c r="N16" s="35">
        <v>9.0</v>
      </c>
      <c r="O16" s="22">
        <v>0.0</v>
      </c>
      <c r="P16" s="22">
        <v>3.0</v>
      </c>
      <c r="Q16" s="23">
        <v>10.0</v>
      </c>
      <c r="S16" s="1">
        <f t="shared" ref="S16:S19" si="2">SUM(F16:J16,M16:N16)</f>
        <v>10</v>
      </c>
    </row>
    <row r="17">
      <c r="A17" s="17">
        <v>12.0</v>
      </c>
      <c r="B17" s="18" t="s">
        <v>22</v>
      </c>
      <c r="C17" s="35">
        <v>0.0</v>
      </c>
      <c r="D17" s="20"/>
      <c r="E17" s="20"/>
      <c r="F17" s="35">
        <v>10.0</v>
      </c>
      <c r="G17" s="35">
        <v>86.0</v>
      </c>
      <c r="H17" s="35">
        <v>91.0</v>
      </c>
      <c r="I17" s="35">
        <v>105.0</v>
      </c>
      <c r="J17" s="35">
        <v>116.0</v>
      </c>
      <c r="K17" s="22">
        <v>18.0</v>
      </c>
      <c r="L17" s="22">
        <v>62.0</v>
      </c>
      <c r="M17" s="35">
        <v>82.0</v>
      </c>
      <c r="N17" s="35">
        <v>93.0</v>
      </c>
      <c r="O17" s="22">
        <v>18.0</v>
      </c>
      <c r="P17" s="22">
        <v>40.0</v>
      </c>
      <c r="Q17" s="23">
        <v>583.0</v>
      </c>
      <c r="S17" s="1">
        <f t="shared" si="2"/>
        <v>583</v>
      </c>
    </row>
    <row r="18">
      <c r="A18" s="17">
        <v>13.0</v>
      </c>
      <c r="B18" s="18" t="s">
        <v>23</v>
      </c>
      <c r="C18" s="35">
        <v>0.0</v>
      </c>
      <c r="D18" s="20"/>
      <c r="E18" s="20"/>
      <c r="F18" s="35">
        <v>0.0</v>
      </c>
      <c r="G18" s="35">
        <v>0.0</v>
      </c>
      <c r="H18" s="35">
        <v>15.0</v>
      </c>
      <c r="I18" s="35">
        <v>113.0</v>
      </c>
      <c r="J18" s="35">
        <v>117.0</v>
      </c>
      <c r="K18" s="22">
        <v>21.0</v>
      </c>
      <c r="L18" s="22">
        <v>43.0</v>
      </c>
      <c r="M18" s="35">
        <v>67.0</v>
      </c>
      <c r="N18" s="35">
        <v>93.0</v>
      </c>
      <c r="O18" s="22">
        <v>17.0</v>
      </c>
      <c r="P18" s="22">
        <v>30.0</v>
      </c>
      <c r="Q18" s="23">
        <v>405.0</v>
      </c>
      <c r="S18" s="1">
        <f t="shared" si="2"/>
        <v>405</v>
      </c>
    </row>
    <row r="19">
      <c r="A19" s="17">
        <v>14.0</v>
      </c>
      <c r="B19" s="18" t="s">
        <v>24</v>
      </c>
      <c r="C19" s="35">
        <v>0.0</v>
      </c>
      <c r="D19" s="20"/>
      <c r="E19" s="20"/>
      <c r="F19" s="35">
        <v>0.0</v>
      </c>
      <c r="G19" s="35">
        <v>0.0</v>
      </c>
      <c r="H19" s="35">
        <v>4.0</v>
      </c>
      <c r="I19" s="35">
        <v>30.0</v>
      </c>
      <c r="J19" s="35">
        <v>62.0</v>
      </c>
      <c r="K19" s="22">
        <v>10.0</v>
      </c>
      <c r="L19" s="22">
        <v>18.0</v>
      </c>
      <c r="M19" s="35">
        <v>64.0</v>
      </c>
      <c r="N19" s="35">
        <v>63.0</v>
      </c>
      <c r="O19" s="22">
        <v>10.0</v>
      </c>
      <c r="P19" s="22">
        <v>24.0</v>
      </c>
      <c r="Q19" s="23">
        <v>223.0</v>
      </c>
      <c r="S19" s="1">
        <f t="shared" si="2"/>
        <v>223</v>
      </c>
    </row>
    <row r="20">
      <c r="A20" s="17">
        <v>15.0</v>
      </c>
      <c r="B20" s="18" t="s">
        <v>25</v>
      </c>
      <c r="C20" s="35">
        <v>101.0</v>
      </c>
      <c r="D20" s="20"/>
      <c r="E20" s="20"/>
      <c r="F20" s="35">
        <v>165.0</v>
      </c>
      <c r="G20" s="35">
        <v>161.0</v>
      </c>
      <c r="H20" s="35">
        <v>185.0</v>
      </c>
      <c r="I20" s="35">
        <v>170.0</v>
      </c>
      <c r="J20" s="35">
        <v>158.0</v>
      </c>
      <c r="K20" s="22">
        <v>55.0</v>
      </c>
      <c r="L20" s="22">
        <v>109.0</v>
      </c>
      <c r="M20" s="35">
        <v>109.0</v>
      </c>
      <c r="N20" s="35">
        <v>83.0</v>
      </c>
      <c r="O20" s="22">
        <v>34.0</v>
      </c>
      <c r="P20" s="22">
        <v>25.0</v>
      </c>
      <c r="Q20" s="23">
        <v>1132.0</v>
      </c>
      <c r="S20" s="1">
        <f>SUM(F20:J20,M20:N20,C20)</f>
        <v>1132</v>
      </c>
    </row>
    <row r="21" ht="15.75" customHeight="1">
      <c r="A21" s="17">
        <v>16.0</v>
      </c>
      <c r="B21" s="18" t="s">
        <v>26</v>
      </c>
      <c r="C21" s="35">
        <v>0.0</v>
      </c>
      <c r="D21" s="20"/>
      <c r="E21" s="20"/>
      <c r="F21" s="35">
        <v>0.0</v>
      </c>
      <c r="G21" s="35">
        <v>134.0</v>
      </c>
      <c r="H21" s="35">
        <v>154.0</v>
      </c>
      <c r="I21" s="35">
        <v>84.0</v>
      </c>
      <c r="J21" s="35">
        <v>64.0</v>
      </c>
      <c r="K21" s="22">
        <v>28.0</v>
      </c>
      <c r="L21" s="22">
        <v>37.0</v>
      </c>
      <c r="M21" s="35">
        <v>7.0</v>
      </c>
      <c r="N21" s="35">
        <v>1.0</v>
      </c>
      <c r="O21" s="22">
        <v>4.0</v>
      </c>
      <c r="P21" s="22">
        <v>3.0</v>
      </c>
      <c r="Q21" s="23">
        <v>444.0</v>
      </c>
      <c r="S21" s="1">
        <f t="shared" ref="S21:S28" si="3">SUM(F21:J21,M21:N21)</f>
        <v>444</v>
      </c>
    </row>
    <row r="22" ht="15.75" customHeight="1">
      <c r="A22" s="17">
        <v>17.0</v>
      </c>
      <c r="B22" s="18" t="s">
        <v>27</v>
      </c>
      <c r="C22" s="35">
        <v>0.0</v>
      </c>
      <c r="D22" s="20"/>
      <c r="E22" s="20"/>
      <c r="F22" s="35">
        <v>0.0</v>
      </c>
      <c r="G22" s="35">
        <v>0.0</v>
      </c>
      <c r="H22" s="35">
        <v>134.0</v>
      </c>
      <c r="I22" s="35">
        <v>144.0</v>
      </c>
      <c r="J22" s="35">
        <v>49.0</v>
      </c>
      <c r="K22" s="22">
        <v>11.0</v>
      </c>
      <c r="L22" s="22">
        <v>24.0</v>
      </c>
      <c r="M22" s="35">
        <v>52.0</v>
      </c>
      <c r="N22" s="35">
        <v>38.0</v>
      </c>
      <c r="O22" s="22">
        <v>10.0</v>
      </c>
      <c r="P22" s="22">
        <v>18.0</v>
      </c>
      <c r="Q22" s="23">
        <v>417.0</v>
      </c>
      <c r="S22" s="1">
        <f t="shared" si="3"/>
        <v>417</v>
      </c>
    </row>
    <row r="23" ht="15.75" customHeight="1">
      <c r="A23" s="17">
        <v>18.0</v>
      </c>
      <c r="B23" s="18" t="s">
        <v>28</v>
      </c>
      <c r="C23" s="35">
        <v>0.0</v>
      </c>
      <c r="D23" s="20"/>
      <c r="E23" s="20"/>
      <c r="F23" s="35">
        <v>17.0</v>
      </c>
      <c r="G23" s="35">
        <v>121.0</v>
      </c>
      <c r="H23" s="35">
        <v>104.0</v>
      </c>
      <c r="I23" s="35">
        <v>68.0</v>
      </c>
      <c r="J23" s="35">
        <v>73.0</v>
      </c>
      <c r="K23" s="22">
        <v>37.0</v>
      </c>
      <c r="L23" s="22">
        <v>54.0</v>
      </c>
      <c r="M23" s="35">
        <v>70.0</v>
      </c>
      <c r="N23" s="35">
        <v>63.0</v>
      </c>
      <c r="O23" s="22">
        <v>27.0</v>
      </c>
      <c r="P23" s="22">
        <v>33.0</v>
      </c>
      <c r="Q23" s="23">
        <v>516.0</v>
      </c>
      <c r="S23" s="1">
        <f t="shared" si="3"/>
        <v>516</v>
      </c>
    </row>
    <row r="24" ht="15.75" customHeight="1">
      <c r="A24" s="17">
        <v>19.0</v>
      </c>
      <c r="B24" s="18" t="s">
        <v>29</v>
      </c>
      <c r="C24" s="35">
        <v>0.0</v>
      </c>
      <c r="D24" s="20"/>
      <c r="E24" s="20"/>
      <c r="F24" s="35">
        <v>0.0</v>
      </c>
      <c r="G24" s="35">
        <v>0.0</v>
      </c>
      <c r="H24" s="35">
        <v>0.0</v>
      </c>
      <c r="I24" s="35">
        <v>0.0</v>
      </c>
      <c r="J24" s="35">
        <v>0.0</v>
      </c>
      <c r="K24" s="22">
        <v>0.0</v>
      </c>
      <c r="L24" s="22">
        <v>0.0</v>
      </c>
      <c r="M24" s="35">
        <v>0.0</v>
      </c>
      <c r="N24" s="35">
        <v>0.0</v>
      </c>
      <c r="O24" s="22">
        <v>0.0</v>
      </c>
      <c r="P24" s="22">
        <v>0.0</v>
      </c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35">
        <v>0.0</v>
      </c>
      <c r="D25" s="20"/>
      <c r="E25" s="20"/>
      <c r="F25" s="35">
        <v>0.0</v>
      </c>
      <c r="G25" s="35">
        <v>0.0</v>
      </c>
      <c r="H25" s="35">
        <v>0.0</v>
      </c>
      <c r="I25" s="35">
        <v>42.0</v>
      </c>
      <c r="J25" s="35">
        <v>56.0</v>
      </c>
      <c r="K25" s="22">
        <v>9.0</v>
      </c>
      <c r="L25" s="22">
        <v>11.0</v>
      </c>
      <c r="M25" s="35">
        <v>40.0</v>
      </c>
      <c r="N25" s="35">
        <v>24.0</v>
      </c>
      <c r="O25" s="22">
        <v>19.0</v>
      </c>
      <c r="P25" s="22">
        <v>23.0</v>
      </c>
      <c r="Q25" s="23">
        <v>162.0</v>
      </c>
      <c r="S25" s="1">
        <f t="shared" si="3"/>
        <v>162</v>
      </c>
    </row>
    <row r="26" ht="15.75" customHeight="1">
      <c r="A26" s="17">
        <v>21.0</v>
      </c>
      <c r="B26" s="18" t="s">
        <v>31</v>
      </c>
      <c r="C26" s="35">
        <v>0.0</v>
      </c>
      <c r="D26" s="20"/>
      <c r="E26" s="20"/>
      <c r="F26" s="35">
        <v>0.0</v>
      </c>
      <c r="G26" s="35">
        <v>0.0</v>
      </c>
      <c r="H26" s="35">
        <v>20.0</v>
      </c>
      <c r="I26" s="35">
        <v>18.0</v>
      </c>
      <c r="J26" s="35">
        <v>20.0</v>
      </c>
      <c r="K26" s="22">
        <v>8.0</v>
      </c>
      <c r="L26" s="22">
        <v>10.0</v>
      </c>
      <c r="M26" s="35">
        <v>20.0</v>
      </c>
      <c r="N26" s="35">
        <v>13.0</v>
      </c>
      <c r="O26" s="22">
        <v>4.0</v>
      </c>
      <c r="P26" s="22">
        <v>4.0</v>
      </c>
      <c r="Q26" s="23">
        <v>91.0</v>
      </c>
      <c r="S26" s="1">
        <f t="shared" si="3"/>
        <v>91</v>
      </c>
    </row>
    <row r="27" ht="15.75" customHeight="1">
      <c r="A27" s="17">
        <v>22.0</v>
      </c>
      <c r="B27" s="18" t="s">
        <v>32</v>
      </c>
      <c r="C27" s="35">
        <v>0.0</v>
      </c>
      <c r="D27" s="20"/>
      <c r="E27" s="20"/>
      <c r="F27" s="35">
        <v>0.0</v>
      </c>
      <c r="G27" s="35">
        <v>0.0</v>
      </c>
      <c r="H27" s="35">
        <v>17.0</v>
      </c>
      <c r="I27" s="35">
        <v>22.0</v>
      </c>
      <c r="J27" s="35">
        <v>34.0</v>
      </c>
      <c r="K27" s="22">
        <v>11.0</v>
      </c>
      <c r="L27" s="22">
        <v>12.0</v>
      </c>
      <c r="M27" s="35">
        <v>57.0</v>
      </c>
      <c r="N27" s="35">
        <v>58.0</v>
      </c>
      <c r="O27" s="22">
        <v>14.0</v>
      </c>
      <c r="P27" s="22">
        <v>26.0</v>
      </c>
      <c r="Q27" s="23">
        <v>188.0</v>
      </c>
      <c r="S27" s="1">
        <f t="shared" si="3"/>
        <v>188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35">
        <v>0.0</v>
      </c>
      <c r="D29" s="20"/>
      <c r="E29" s="20"/>
      <c r="F29" s="35">
        <v>6.0</v>
      </c>
      <c r="G29" s="35">
        <v>6.0</v>
      </c>
      <c r="H29" s="35">
        <v>31.0</v>
      </c>
      <c r="I29" s="35">
        <v>43.0</v>
      </c>
      <c r="J29" s="35">
        <v>47.0</v>
      </c>
      <c r="K29" s="22">
        <v>25.0</v>
      </c>
      <c r="L29" s="22">
        <v>39.0</v>
      </c>
      <c r="M29" s="35">
        <v>29.0</v>
      </c>
      <c r="N29" s="35">
        <v>26.0</v>
      </c>
      <c r="O29" s="22">
        <v>11.0</v>
      </c>
      <c r="P29" s="22">
        <v>21.0</v>
      </c>
      <c r="Q29" s="23">
        <v>188.0</v>
      </c>
      <c r="S29" s="1">
        <f>SUM(F29:J29,M29:N29,C29)</f>
        <v>188</v>
      </c>
    </row>
    <row r="30" ht="15.75" customHeight="1">
      <c r="A30" s="17">
        <v>2.0</v>
      </c>
      <c r="B30" s="18" t="s">
        <v>12</v>
      </c>
      <c r="C30" s="35">
        <v>0.0</v>
      </c>
      <c r="D30" s="20"/>
      <c r="E30" s="20"/>
      <c r="F30" s="35">
        <v>0.0</v>
      </c>
      <c r="G30" s="35">
        <v>0.0</v>
      </c>
      <c r="H30" s="35">
        <v>0.0</v>
      </c>
      <c r="I30" s="35">
        <v>0.0</v>
      </c>
      <c r="J30" s="35">
        <v>0.0</v>
      </c>
      <c r="K30" s="22">
        <v>0.0</v>
      </c>
      <c r="L30" s="22">
        <v>0.0</v>
      </c>
      <c r="M30" s="35">
        <v>0.0</v>
      </c>
      <c r="N30" s="35">
        <v>0.0</v>
      </c>
      <c r="O30" s="22">
        <v>0.0</v>
      </c>
      <c r="P30" s="22">
        <v>0.0</v>
      </c>
      <c r="Q30" s="23">
        <v>0.0</v>
      </c>
      <c r="S30" s="1">
        <f t="shared" ref="S30:S37" si="4">SUM(F30:J30,M30:N30)</f>
        <v>0</v>
      </c>
    </row>
    <row r="31" ht="15.75" customHeight="1">
      <c r="A31" s="17">
        <v>3.0</v>
      </c>
      <c r="B31" s="18" t="s">
        <v>13</v>
      </c>
      <c r="C31" s="35">
        <v>0.0</v>
      </c>
      <c r="D31" s="20"/>
      <c r="E31" s="20"/>
      <c r="F31" s="35">
        <v>8.0</v>
      </c>
      <c r="G31" s="35">
        <v>39.0</v>
      </c>
      <c r="H31" s="35">
        <v>59.0</v>
      </c>
      <c r="I31" s="35">
        <v>51.0</v>
      </c>
      <c r="J31" s="35">
        <v>18.0</v>
      </c>
      <c r="K31" s="22">
        <v>28.0</v>
      </c>
      <c r="L31" s="22">
        <v>44.0</v>
      </c>
      <c r="M31" s="35">
        <v>17.0</v>
      </c>
      <c r="N31" s="35">
        <v>32.0</v>
      </c>
      <c r="O31" s="22">
        <v>12.0</v>
      </c>
      <c r="P31" s="22">
        <v>15.0</v>
      </c>
      <c r="Q31" s="23">
        <v>224.0</v>
      </c>
      <c r="S31" s="1">
        <f t="shared" si="4"/>
        <v>224</v>
      </c>
    </row>
    <row r="32" ht="15.75" customHeight="1">
      <c r="A32" s="17">
        <v>4.0</v>
      </c>
      <c r="B32" s="18" t="s">
        <v>14</v>
      </c>
      <c r="C32" s="35">
        <v>0.0</v>
      </c>
      <c r="D32" s="20"/>
      <c r="E32" s="20"/>
      <c r="F32" s="35">
        <v>0.0</v>
      </c>
      <c r="G32" s="35">
        <v>26.0</v>
      </c>
      <c r="H32" s="35">
        <v>42.0</v>
      </c>
      <c r="I32" s="35">
        <v>41.0</v>
      </c>
      <c r="J32" s="35">
        <v>37.0</v>
      </c>
      <c r="K32" s="22">
        <v>21.0</v>
      </c>
      <c r="L32" s="22">
        <v>33.0</v>
      </c>
      <c r="M32" s="35">
        <v>30.0</v>
      </c>
      <c r="N32" s="35">
        <v>25.0</v>
      </c>
      <c r="O32" s="22">
        <v>11.0</v>
      </c>
      <c r="P32" s="22">
        <v>15.0</v>
      </c>
      <c r="Q32" s="23">
        <v>201.0</v>
      </c>
      <c r="S32" s="1">
        <f t="shared" si="4"/>
        <v>201</v>
      </c>
    </row>
    <row r="33" ht="15.75" customHeight="1">
      <c r="A33" s="17">
        <v>5.0</v>
      </c>
      <c r="B33" s="18" t="s">
        <v>15</v>
      </c>
      <c r="C33" s="35">
        <v>0.0</v>
      </c>
      <c r="D33" s="20"/>
      <c r="E33" s="20"/>
      <c r="F33" s="35">
        <v>4.0</v>
      </c>
      <c r="G33" s="35">
        <v>4.0</v>
      </c>
      <c r="H33" s="35">
        <v>17.0</v>
      </c>
      <c r="I33" s="35">
        <v>23.0</v>
      </c>
      <c r="J33" s="35">
        <v>18.0</v>
      </c>
      <c r="K33" s="22">
        <v>8.0</v>
      </c>
      <c r="L33" s="22">
        <v>12.0</v>
      </c>
      <c r="M33" s="35">
        <v>16.0</v>
      </c>
      <c r="N33" s="35">
        <v>12.0</v>
      </c>
      <c r="O33" s="22">
        <v>5.0</v>
      </c>
      <c r="P33" s="22">
        <v>8.0</v>
      </c>
      <c r="Q33" s="23">
        <v>94.0</v>
      </c>
      <c r="S33" s="1">
        <f t="shared" si="4"/>
        <v>94</v>
      </c>
    </row>
    <row r="34" ht="15.75" customHeight="1">
      <c r="A34" s="17">
        <v>6.0</v>
      </c>
      <c r="B34" s="18" t="s">
        <v>16</v>
      </c>
      <c r="C34" s="35">
        <v>0.0</v>
      </c>
      <c r="D34" s="20"/>
      <c r="E34" s="20"/>
      <c r="F34" s="35">
        <v>0.0</v>
      </c>
      <c r="G34" s="35">
        <v>0.0</v>
      </c>
      <c r="H34" s="35">
        <v>0.0</v>
      </c>
      <c r="I34" s="35">
        <v>0.0</v>
      </c>
      <c r="J34" s="35">
        <v>10.0</v>
      </c>
      <c r="K34" s="22">
        <v>2.0</v>
      </c>
      <c r="L34" s="22">
        <v>3.0</v>
      </c>
      <c r="M34" s="35">
        <v>4.0</v>
      </c>
      <c r="N34" s="35">
        <v>5.0</v>
      </c>
      <c r="O34" s="22">
        <v>3.0</v>
      </c>
      <c r="P34" s="22">
        <v>4.0</v>
      </c>
      <c r="Q34" s="23">
        <v>19.0</v>
      </c>
      <c r="S34" s="1">
        <f t="shared" si="4"/>
        <v>19</v>
      </c>
    </row>
    <row r="35" ht="15.75" customHeight="1">
      <c r="A35" s="17">
        <v>7.0</v>
      </c>
      <c r="B35" s="18" t="s">
        <v>17</v>
      </c>
      <c r="C35" s="35">
        <v>0.0</v>
      </c>
      <c r="D35" s="20"/>
      <c r="E35" s="20"/>
      <c r="F35" s="35">
        <v>0.0</v>
      </c>
      <c r="G35" s="35">
        <v>0.0</v>
      </c>
      <c r="H35" s="35">
        <v>13.0</v>
      </c>
      <c r="I35" s="35">
        <v>22.0</v>
      </c>
      <c r="J35" s="35">
        <v>24.0</v>
      </c>
      <c r="K35" s="22">
        <v>17.0</v>
      </c>
      <c r="L35" s="22">
        <v>22.0</v>
      </c>
      <c r="M35" s="35">
        <v>30.0</v>
      </c>
      <c r="N35" s="35">
        <v>20.0</v>
      </c>
      <c r="O35" s="22">
        <v>10.0</v>
      </c>
      <c r="P35" s="22">
        <v>14.0</v>
      </c>
      <c r="Q35" s="23">
        <v>109.0</v>
      </c>
      <c r="S35" s="1">
        <f t="shared" si="4"/>
        <v>109</v>
      </c>
    </row>
    <row r="36" ht="15.75" customHeight="1">
      <c r="A36" s="17">
        <v>8.0</v>
      </c>
      <c r="B36" s="18" t="s">
        <v>18</v>
      </c>
      <c r="C36" s="35">
        <v>0.0</v>
      </c>
      <c r="D36" s="20"/>
      <c r="E36" s="20"/>
      <c r="F36" s="35">
        <v>0.0</v>
      </c>
      <c r="G36" s="35">
        <v>0.0</v>
      </c>
      <c r="H36" s="35">
        <v>0.0</v>
      </c>
      <c r="I36" s="35">
        <v>0.0</v>
      </c>
      <c r="J36" s="35">
        <v>0.0</v>
      </c>
      <c r="K36" s="22">
        <v>0.0</v>
      </c>
      <c r="L36" s="22">
        <v>0.0</v>
      </c>
      <c r="M36" s="35">
        <v>0.0</v>
      </c>
      <c r="N36" s="35">
        <v>0.0</v>
      </c>
      <c r="O36" s="22">
        <v>0.0</v>
      </c>
      <c r="P36" s="22">
        <v>0.0</v>
      </c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35">
        <v>0.0</v>
      </c>
      <c r="D37" s="20"/>
      <c r="E37" s="20"/>
      <c r="F37" s="35">
        <v>15.0</v>
      </c>
      <c r="G37" s="35">
        <v>19.0</v>
      </c>
      <c r="H37" s="35">
        <v>28.0</v>
      </c>
      <c r="I37" s="35">
        <v>44.0</v>
      </c>
      <c r="J37" s="35">
        <v>30.0</v>
      </c>
      <c r="K37" s="22">
        <v>22.0</v>
      </c>
      <c r="L37" s="22">
        <v>24.0</v>
      </c>
      <c r="M37" s="35">
        <v>28.0</v>
      </c>
      <c r="N37" s="35">
        <v>22.0</v>
      </c>
      <c r="O37" s="22">
        <v>12.0</v>
      </c>
      <c r="P37" s="22">
        <v>22.0</v>
      </c>
      <c r="Q37" s="23">
        <v>186.0</v>
      </c>
      <c r="S37" s="1">
        <f t="shared" si="4"/>
        <v>186</v>
      </c>
    </row>
    <row r="38" ht="15.75" customHeight="1">
      <c r="A38" s="17">
        <v>10.0</v>
      </c>
      <c r="B38" s="18" t="s">
        <v>20</v>
      </c>
      <c r="C38" s="35">
        <v>52.0</v>
      </c>
      <c r="D38" s="26"/>
      <c r="E38" s="26"/>
      <c r="F38" s="35">
        <v>51.0</v>
      </c>
      <c r="G38" s="35">
        <v>49.0</v>
      </c>
      <c r="H38" s="35">
        <v>35.0</v>
      </c>
      <c r="I38" s="35">
        <v>39.0</v>
      </c>
      <c r="J38" s="35">
        <v>35.0</v>
      </c>
      <c r="K38" s="22">
        <v>23.0</v>
      </c>
      <c r="L38" s="22">
        <v>33.0</v>
      </c>
      <c r="M38" s="35">
        <v>18.0</v>
      </c>
      <c r="N38" s="35">
        <v>22.0</v>
      </c>
      <c r="O38" s="22">
        <v>9.0</v>
      </c>
      <c r="P38" s="22">
        <v>12.0</v>
      </c>
      <c r="Q38" s="23">
        <v>301.0</v>
      </c>
      <c r="S38" s="1">
        <f>SUM(F38:J38,M38:N38,C38)</f>
        <v>301</v>
      </c>
    </row>
    <row r="39" ht="15.75" customHeight="1">
      <c r="A39" s="17">
        <v>11.0</v>
      </c>
      <c r="B39" s="18" t="s">
        <v>21</v>
      </c>
      <c r="C39" s="35">
        <v>0.0</v>
      </c>
      <c r="D39" s="20"/>
      <c r="E39" s="20"/>
      <c r="F39" s="35">
        <v>0.0</v>
      </c>
      <c r="G39" s="35">
        <v>0.0</v>
      </c>
      <c r="H39" s="35">
        <v>0.0</v>
      </c>
      <c r="I39" s="35">
        <v>0.0</v>
      </c>
      <c r="J39" s="35">
        <v>0.0</v>
      </c>
      <c r="K39" s="22">
        <v>0.0</v>
      </c>
      <c r="L39" s="22">
        <v>0.0</v>
      </c>
      <c r="M39" s="35">
        <v>0.0</v>
      </c>
      <c r="N39" s="35">
        <v>0.0</v>
      </c>
      <c r="O39" s="22">
        <v>0.0</v>
      </c>
      <c r="P39" s="22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35">
        <v>0.0</v>
      </c>
      <c r="D40" s="20"/>
      <c r="E40" s="20"/>
      <c r="F40" s="35">
        <v>0.0</v>
      </c>
      <c r="G40" s="35">
        <v>0.0</v>
      </c>
      <c r="H40" s="35">
        <v>13.0</v>
      </c>
      <c r="I40" s="35">
        <v>15.0</v>
      </c>
      <c r="J40" s="35">
        <v>28.0</v>
      </c>
      <c r="K40" s="22">
        <v>9.0</v>
      </c>
      <c r="L40" s="22">
        <v>10.0</v>
      </c>
      <c r="M40" s="35">
        <v>25.0</v>
      </c>
      <c r="N40" s="35">
        <v>25.0</v>
      </c>
      <c r="O40" s="22">
        <v>7.0</v>
      </c>
      <c r="P40" s="22">
        <v>6.0</v>
      </c>
      <c r="Q40" s="23">
        <v>106.0</v>
      </c>
      <c r="S40" s="1">
        <f t="shared" si="5"/>
        <v>106</v>
      </c>
    </row>
    <row r="41" ht="15.75" customHeight="1">
      <c r="A41" s="17">
        <v>13.0</v>
      </c>
      <c r="B41" s="18" t="s">
        <v>23</v>
      </c>
      <c r="C41" s="35">
        <v>0.0</v>
      </c>
      <c r="D41" s="20"/>
      <c r="E41" s="20"/>
      <c r="F41" s="35">
        <v>0.0</v>
      </c>
      <c r="G41" s="35">
        <v>0.0</v>
      </c>
      <c r="H41" s="35">
        <v>1.0</v>
      </c>
      <c r="I41" s="35">
        <v>12.0</v>
      </c>
      <c r="J41" s="35">
        <v>10.0</v>
      </c>
      <c r="K41" s="22">
        <v>8.0</v>
      </c>
      <c r="L41" s="22">
        <v>10.0</v>
      </c>
      <c r="M41" s="35">
        <v>3.0</v>
      </c>
      <c r="N41" s="35">
        <v>3.0</v>
      </c>
      <c r="O41" s="22">
        <v>1.0</v>
      </c>
      <c r="P41" s="22">
        <v>3.0</v>
      </c>
      <c r="Q41" s="23">
        <v>29.0</v>
      </c>
      <c r="S41" s="1">
        <f t="shared" si="5"/>
        <v>29</v>
      </c>
    </row>
    <row r="42" ht="15.75" customHeight="1">
      <c r="A42" s="17">
        <v>14.0</v>
      </c>
      <c r="B42" s="18" t="s">
        <v>24</v>
      </c>
      <c r="C42" s="35">
        <v>0.0</v>
      </c>
      <c r="D42" s="20"/>
      <c r="E42" s="20"/>
      <c r="F42" s="35">
        <v>0.0</v>
      </c>
      <c r="G42" s="35">
        <v>0.0</v>
      </c>
      <c r="H42" s="35">
        <v>0.0</v>
      </c>
      <c r="I42" s="35">
        <v>0.0</v>
      </c>
      <c r="J42" s="35">
        <v>0.0</v>
      </c>
      <c r="K42" s="22">
        <v>0.0</v>
      </c>
      <c r="L42" s="22">
        <v>0.0</v>
      </c>
      <c r="M42" s="35">
        <v>0.0</v>
      </c>
      <c r="N42" s="35">
        <v>0.0</v>
      </c>
      <c r="O42" s="22">
        <v>0.0</v>
      </c>
      <c r="P42" s="22">
        <v>0.0</v>
      </c>
      <c r="Q42" s="23">
        <v>0.0</v>
      </c>
      <c r="S42" s="1">
        <f t="shared" si="5"/>
        <v>0</v>
      </c>
    </row>
    <row r="43" ht="15.75" customHeight="1">
      <c r="A43" s="17">
        <v>15.0</v>
      </c>
      <c r="B43" s="18" t="s">
        <v>25</v>
      </c>
      <c r="C43" s="35">
        <v>14.0</v>
      </c>
      <c r="D43" s="26"/>
      <c r="E43" s="26"/>
      <c r="F43" s="35">
        <v>33.0</v>
      </c>
      <c r="G43" s="35">
        <v>42.0</v>
      </c>
      <c r="H43" s="35">
        <v>44.0</v>
      </c>
      <c r="I43" s="35">
        <v>47.0</v>
      </c>
      <c r="J43" s="35">
        <v>35.0</v>
      </c>
      <c r="K43" s="22">
        <v>26.0</v>
      </c>
      <c r="L43" s="22">
        <v>30.0</v>
      </c>
      <c r="M43" s="35">
        <v>29.0</v>
      </c>
      <c r="N43" s="35">
        <v>23.0</v>
      </c>
      <c r="O43" s="22">
        <v>11.0</v>
      </c>
      <c r="P43" s="22">
        <v>17.0</v>
      </c>
      <c r="Q43" s="23">
        <v>267.0</v>
      </c>
      <c r="S43" s="1">
        <f>SUM(F43:J43,M43:N43,C43)</f>
        <v>267</v>
      </c>
    </row>
    <row r="44" ht="15.75" customHeight="1">
      <c r="A44" s="17">
        <v>16.0</v>
      </c>
      <c r="B44" s="18" t="s">
        <v>26</v>
      </c>
      <c r="C44" s="35">
        <v>0.0</v>
      </c>
      <c r="D44" s="20"/>
      <c r="E44" s="20"/>
      <c r="F44" s="35">
        <v>3.0</v>
      </c>
      <c r="G44" s="35">
        <v>7.0</v>
      </c>
      <c r="H44" s="35">
        <v>15.0</v>
      </c>
      <c r="I44" s="35">
        <v>14.0</v>
      </c>
      <c r="J44" s="35">
        <v>12.0</v>
      </c>
      <c r="K44" s="22">
        <v>7.0</v>
      </c>
      <c r="L44" s="22">
        <v>11.0</v>
      </c>
      <c r="M44" s="35">
        <v>4.0</v>
      </c>
      <c r="N44" s="35">
        <v>3.0</v>
      </c>
      <c r="O44" s="22">
        <v>1.0</v>
      </c>
      <c r="P44" s="22">
        <v>2.0</v>
      </c>
      <c r="Q44" s="23">
        <v>58.0</v>
      </c>
      <c r="S44" s="1">
        <f t="shared" ref="S44:S50" si="6">SUM(F44:J44,M44:N44)</f>
        <v>58</v>
      </c>
    </row>
    <row r="45" ht="15.75" customHeight="1">
      <c r="A45" s="17">
        <v>17.0</v>
      </c>
      <c r="B45" s="18" t="s">
        <v>27</v>
      </c>
      <c r="C45" s="35">
        <v>0.0</v>
      </c>
      <c r="D45" s="20"/>
      <c r="E45" s="20"/>
      <c r="F45" s="35">
        <v>0.0</v>
      </c>
      <c r="G45" s="35">
        <v>0.0</v>
      </c>
      <c r="H45" s="35">
        <v>52.0</v>
      </c>
      <c r="I45" s="35">
        <v>55.0</v>
      </c>
      <c r="J45" s="35">
        <v>39.0</v>
      </c>
      <c r="K45" s="22">
        <v>7.0</v>
      </c>
      <c r="L45" s="22">
        <v>9.0</v>
      </c>
      <c r="M45" s="35">
        <v>7.0</v>
      </c>
      <c r="N45" s="35">
        <v>22.0</v>
      </c>
      <c r="O45" s="22">
        <v>3.0</v>
      </c>
      <c r="P45" s="22">
        <v>4.0</v>
      </c>
      <c r="Q45" s="23">
        <v>175.0</v>
      </c>
      <c r="S45" s="1">
        <f t="shared" si="6"/>
        <v>175</v>
      </c>
    </row>
    <row r="46" ht="15.75" customHeight="1">
      <c r="A46" s="17">
        <v>18.0</v>
      </c>
      <c r="B46" s="18" t="s">
        <v>28</v>
      </c>
      <c r="C46" s="35">
        <v>0.0</v>
      </c>
      <c r="D46" s="20"/>
      <c r="E46" s="20"/>
      <c r="F46" s="35">
        <v>0.0</v>
      </c>
      <c r="G46" s="35">
        <v>8.0</v>
      </c>
      <c r="H46" s="35">
        <v>19.0</v>
      </c>
      <c r="I46" s="35">
        <v>14.0</v>
      </c>
      <c r="J46" s="35">
        <v>20.0</v>
      </c>
      <c r="K46" s="22">
        <v>13.0</v>
      </c>
      <c r="L46" s="22">
        <v>23.0</v>
      </c>
      <c r="M46" s="35">
        <v>14.0</v>
      </c>
      <c r="N46" s="35">
        <v>9.0</v>
      </c>
      <c r="O46" s="22">
        <v>7.0</v>
      </c>
      <c r="P46" s="22">
        <v>5.0</v>
      </c>
      <c r="Q46" s="23">
        <v>84.0</v>
      </c>
      <c r="S46" s="1">
        <f t="shared" si="6"/>
        <v>84</v>
      </c>
    </row>
    <row r="47" ht="15.75" customHeight="1">
      <c r="A47" s="17">
        <v>19.0</v>
      </c>
      <c r="B47" s="18" t="s">
        <v>29</v>
      </c>
      <c r="C47" s="35">
        <v>0.0</v>
      </c>
      <c r="D47" s="20"/>
      <c r="E47" s="20"/>
      <c r="F47" s="35">
        <v>0.0</v>
      </c>
      <c r="G47" s="35">
        <v>0.0</v>
      </c>
      <c r="H47" s="35">
        <v>0.0</v>
      </c>
      <c r="I47" s="35">
        <v>0.0</v>
      </c>
      <c r="J47" s="35">
        <v>0.0</v>
      </c>
      <c r="K47" s="22">
        <v>0.0</v>
      </c>
      <c r="L47" s="22">
        <v>0.0</v>
      </c>
      <c r="M47" s="35">
        <v>0.0</v>
      </c>
      <c r="N47" s="35">
        <v>0.0</v>
      </c>
      <c r="O47" s="22">
        <v>0.0</v>
      </c>
      <c r="P47" s="22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35">
        <v>0.0</v>
      </c>
      <c r="D48" s="20"/>
      <c r="E48" s="20"/>
      <c r="F48" s="35">
        <v>0.0</v>
      </c>
      <c r="G48" s="35">
        <v>0.0</v>
      </c>
      <c r="H48" s="35">
        <v>0.0</v>
      </c>
      <c r="I48" s="35">
        <v>10.0</v>
      </c>
      <c r="J48" s="35">
        <v>17.0</v>
      </c>
      <c r="K48" s="22">
        <v>2.0</v>
      </c>
      <c r="L48" s="22">
        <v>3.0</v>
      </c>
      <c r="M48" s="35">
        <v>17.0</v>
      </c>
      <c r="N48" s="35">
        <v>32.0</v>
      </c>
      <c r="O48" s="22">
        <v>6.0</v>
      </c>
      <c r="P48" s="22">
        <v>5.0</v>
      </c>
      <c r="Q48" s="23">
        <v>76.0</v>
      </c>
      <c r="S48" s="1">
        <f t="shared" si="6"/>
        <v>76</v>
      </c>
    </row>
    <row r="49" ht="15.75" customHeight="1">
      <c r="A49" s="17">
        <v>21.0</v>
      </c>
      <c r="B49" s="18" t="s">
        <v>31</v>
      </c>
      <c r="C49" s="35">
        <v>0.0</v>
      </c>
      <c r="D49" s="20"/>
      <c r="E49" s="20"/>
      <c r="F49" s="35">
        <v>0.0</v>
      </c>
      <c r="G49" s="35">
        <v>0.0</v>
      </c>
      <c r="H49" s="35">
        <v>0.0</v>
      </c>
      <c r="I49" s="35">
        <v>0.0</v>
      </c>
      <c r="J49" s="35">
        <v>0.0</v>
      </c>
      <c r="K49" s="22">
        <v>0.0</v>
      </c>
      <c r="L49" s="22">
        <v>0.0</v>
      </c>
      <c r="M49" s="35">
        <v>0.0</v>
      </c>
      <c r="N49" s="35">
        <v>0.0</v>
      </c>
      <c r="O49" s="22">
        <v>0.0</v>
      </c>
      <c r="P49" s="22">
        <v>0.0</v>
      </c>
      <c r="Q49" s="23">
        <v>0.0</v>
      </c>
      <c r="S49" s="1">
        <f t="shared" si="6"/>
        <v>0</v>
      </c>
    </row>
    <row r="50" ht="15.75" customHeight="1">
      <c r="A50" s="17">
        <v>22.0</v>
      </c>
      <c r="B50" s="18" t="s">
        <v>32</v>
      </c>
      <c r="C50" s="35">
        <v>0.0</v>
      </c>
      <c r="D50" s="20"/>
      <c r="E50" s="20"/>
      <c r="F50" s="35">
        <v>0.0</v>
      </c>
      <c r="G50" s="35">
        <v>0.0</v>
      </c>
      <c r="H50" s="35">
        <v>0.0</v>
      </c>
      <c r="I50" s="35">
        <v>0.0</v>
      </c>
      <c r="J50" s="35">
        <v>0.0</v>
      </c>
      <c r="K50" s="22">
        <v>0.0</v>
      </c>
      <c r="L50" s="22">
        <v>0.0</v>
      </c>
      <c r="M50" s="35">
        <v>0.0</v>
      </c>
      <c r="N50" s="35">
        <v>0.0</v>
      </c>
      <c r="O50" s="22">
        <v>0.0</v>
      </c>
      <c r="P50" s="22">
        <v>0.0</v>
      </c>
      <c r="Q50" s="23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84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13.0</v>
      </c>
      <c r="G29" s="21">
        <v>13.0</v>
      </c>
      <c r="H29" s="21">
        <v>2.0</v>
      </c>
      <c r="I29" s="21">
        <v>3.0</v>
      </c>
      <c r="J29" s="21">
        <v>7.0</v>
      </c>
      <c r="K29" s="22">
        <v>3.0</v>
      </c>
      <c r="L29" s="22">
        <v>18.0</v>
      </c>
      <c r="M29" s="21">
        <v>1.0</v>
      </c>
      <c r="N29" s="21">
        <v>1.0</v>
      </c>
      <c r="O29" s="26"/>
      <c r="P29" s="22">
        <v>1.0</v>
      </c>
      <c r="Q29" s="23">
        <v>40.0</v>
      </c>
      <c r="S29" s="1">
        <f>SUM(F29:J29,M29:N29,C29)</f>
        <v>40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5.0</v>
      </c>
      <c r="G30" s="21">
        <v>10.0</v>
      </c>
      <c r="H30" s="21">
        <v>3.0</v>
      </c>
      <c r="I30" s="21">
        <v>6.0</v>
      </c>
      <c r="J30" s="21">
        <v>5.0</v>
      </c>
      <c r="K30" s="22">
        <v>4.0</v>
      </c>
      <c r="L30" s="22">
        <v>10.0</v>
      </c>
      <c r="M30" s="21">
        <v>8.0</v>
      </c>
      <c r="N30" s="21">
        <v>1.0</v>
      </c>
      <c r="O30" s="26"/>
      <c r="P30" s="22">
        <v>3.0</v>
      </c>
      <c r="Q30" s="23">
        <v>38.0</v>
      </c>
      <c r="S30" s="1">
        <f t="shared" ref="S30:S37" si="4">SUM(F30:J30,M30:N30)</f>
        <v>38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8.0</v>
      </c>
      <c r="G31" s="21">
        <v>17.0</v>
      </c>
      <c r="H31" s="21">
        <v>13.0</v>
      </c>
      <c r="I31" s="21">
        <v>16.0</v>
      </c>
      <c r="J31" s="21">
        <v>15.0</v>
      </c>
      <c r="K31" s="22">
        <v>5.0</v>
      </c>
      <c r="L31" s="22">
        <v>23.0</v>
      </c>
      <c r="M31" s="21">
        <v>3.0</v>
      </c>
      <c r="N31" s="21">
        <v>5.0</v>
      </c>
      <c r="O31" s="22">
        <v>1.0</v>
      </c>
      <c r="P31" s="22">
        <v>7.0</v>
      </c>
      <c r="Q31" s="23">
        <v>77.0</v>
      </c>
      <c r="S31" s="1">
        <f t="shared" si="4"/>
        <v>77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1">
        <v>5.0</v>
      </c>
      <c r="H32" s="21">
        <v>15.0</v>
      </c>
      <c r="I32" s="21">
        <v>15.0</v>
      </c>
      <c r="J32" s="21">
        <v>13.0</v>
      </c>
      <c r="K32" s="22">
        <v>5.0</v>
      </c>
      <c r="L32" s="22">
        <v>14.0</v>
      </c>
      <c r="M32" s="21">
        <v>8.0</v>
      </c>
      <c r="N32" s="21">
        <v>8.0</v>
      </c>
      <c r="O32" s="22">
        <v>3.0</v>
      </c>
      <c r="P32" s="22">
        <v>5.0</v>
      </c>
      <c r="Q32" s="23">
        <v>64.0</v>
      </c>
      <c r="S32" s="1">
        <f t="shared" si="4"/>
        <v>64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1">
        <v>2.0</v>
      </c>
      <c r="I33" s="21">
        <v>2.0</v>
      </c>
      <c r="J33" s="21">
        <v>1.0</v>
      </c>
      <c r="K33" s="26"/>
      <c r="L33" s="26"/>
      <c r="M33" s="21">
        <v>1.0</v>
      </c>
      <c r="N33" s="21">
        <v>1.0</v>
      </c>
      <c r="O33" s="26"/>
      <c r="P33" s="26"/>
      <c r="Q33" s="23">
        <v>7.0</v>
      </c>
      <c r="S33" s="1">
        <f t="shared" si="4"/>
        <v>7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13.0</v>
      </c>
      <c r="G35" s="21">
        <v>17.0</v>
      </c>
      <c r="H35" s="21">
        <v>9.0</v>
      </c>
      <c r="I35" s="21">
        <v>19.0</v>
      </c>
      <c r="J35" s="21">
        <v>14.0</v>
      </c>
      <c r="K35" s="22">
        <v>6.0</v>
      </c>
      <c r="L35" s="22">
        <v>15.0</v>
      </c>
      <c r="M35" s="21">
        <v>7.0</v>
      </c>
      <c r="N35" s="21">
        <v>5.0</v>
      </c>
      <c r="O35" s="26"/>
      <c r="P35" s="26"/>
      <c r="Q35" s="23">
        <v>84.0</v>
      </c>
      <c r="S35" s="1">
        <f t="shared" si="4"/>
        <v>84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8.0</v>
      </c>
      <c r="G37" s="21">
        <v>12.0</v>
      </c>
      <c r="H37" s="21">
        <v>6.0</v>
      </c>
      <c r="I37" s="21">
        <v>12.0</v>
      </c>
      <c r="J37" s="21">
        <v>6.0</v>
      </c>
      <c r="K37" s="22">
        <v>11.0</v>
      </c>
      <c r="L37" s="22">
        <v>7.0</v>
      </c>
      <c r="M37" s="21">
        <v>4.0</v>
      </c>
      <c r="N37" s="21">
        <v>2.0</v>
      </c>
      <c r="O37" s="22">
        <v>2.0</v>
      </c>
      <c r="P37" s="22">
        <v>3.0</v>
      </c>
      <c r="Q37" s="23">
        <v>50.0</v>
      </c>
      <c r="S37" s="1">
        <f t="shared" si="4"/>
        <v>50</v>
      </c>
    </row>
    <row r="38" ht="15.75" customHeight="1">
      <c r="A38" s="17">
        <v>10.0</v>
      </c>
      <c r="B38" s="18" t="s">
        <v>20</v>
      </c>
      <c r="C38" s="39">
        <v>4.0</v>
      </c>
      <c r="D38" s="22">
        <v>1.0</v>
      </c>
      <c r="E38" s="22">
        <v>2.0</v>
      </c>
      <c r="F38" s="21">
        <v>10.0</v>
      </c>
      <c r="G38" s="21">
        <v>13.0</v>
      </c>
      <c r="H38" s="21">
        <v>2.0</v>
      </c>
      <c r="I38" s="21">
        <v>13.0</v>
      </c>
      <c r="J38" s="21">
        <v>7.0</v>
      </c>
      <c r="K38" s="22">
        <v>3.0</v>
      </c>
      <c r="L38" s="22">
        <v>6.0</v>
      </c>
      <c r="M38" s="21">
        <v>1.0</v>
      </c>
      <c r="N38" s="21">
        <v>1.0</v>
      </c>
      <c r="O38" s="26"/>
      <c r="P38" s="26"/>
      <c r="Q38" s="23">
        <v>51.0</v>
      </c>
      <c r="S38" s="1">
        <f>SUM(F38:J38,M38:N38,C38)</f>
        <v>51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1">
        <v>19.0</v>
      </c>
      <c r="H40" s="21">
        <v>9.0</v>
      </c>
      <c r="I40" s="21">
        <v>15.0</v>
      </c>
      <c r="J40" s="21">
        <v>10.0</v>
      </c>
      <c r="K40" s="22">
        <v>4.0</v>
      </c>
      <c r="L40" s="22">
        <v>12.0</v>
      </c>
      <c r="M40" s="21">
        <v>2.0</v>
      </c>
      <c r="N40" s="21">
        <v>6.0</v>
      </c>
      <c r="O40" s="26"/>
      <c r="P40" s="22">
        <v>3.0</v>
      </c>
      <c r="Q40" s="23">
        <v>61.0</v>
      </c>
      <c r="S40" s="1">
        <f t="shared" si="5"/>
        <v>61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8.0</v>
      </c>
      <c r="G41" s="21">
        <v>6.0</v>
      </c>
      <c r="H41" s="21">
        <v>5.0</v>
      </c>
      <c r="I41" s="21">
        <v>8.0</v>
      </c>
      <c r="J41" s="21">
        <v>5.0</v>
      </c>
      <c r="K41" s="22">
        <v>2.0</v>
      </c>
      <c r="L41" s="22">
        <v>12.0</v>
      </c>
      <c r="M41" s="21">
        <v>9.0</v>
      </c>
      <c r="N41" s="21">
        <v>7.0</v>
      </c>
      <c r="O41" s="22">
        <v>2.0</v>
      </c>
      <c r="P41" s="22">
        <v>6.0</v>
      </c>
      <c r="Q41" s="23">
        <v>48.0</v>
      </c>
      <c r="S41" s="1">
        <f t="shared" si="5"/>
        <v>48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S42" s="1">
        <f t="shared" si="5"/>
        <v>0</v>
      </c>
    </row>
    <row r="43" ht="15.75" customHeight="1">
      <c r="A43" s="17">
        <v>15.0</v>
      </c>
      <c r="B43" s="18" t="s">
        <v>25</v>
      </c>
      <c r="C43" s="39">
        <v>5.0</v>
      </c>
      <c r="D43" s="22">
        <v>2.0</v>
      </c>
      <c r="E43" s="22">
        <v>2.0</v>
      </c>
      <c r="F43" s="21">
        <v>19.0</v>
      </c>
      <c r="G43" s="21">
        <v>19.0</v>
      </c>
      <c r="H43" s="21">
        <v>14.0</v>
      </c>
      <c r="I43" s="21">
        <v>17.0</v>
      </c>
      <c r="J43" s="21">
        <v>16.0</v>
      </c>
      <c r="K43" s="22">
        <v>16.0</v>
      </c>
      <c r="L43" s="22">
        <v>24.0</v>
      </c>
      <c r="M43" s="21">
        <v>7.0</v>
      </c>
      <c r="N43" s="21">
        <v>5.0</v>
      </c>
      <c r="O43" s="22">
        <v>4.0</v>
      </c>
      <c r="P43" s="22">
        <v>7.0</v>
      </c>
      <c r="Q43" s="23">
        <v>102.0</v>
      </c>
      <c r="S43" s="1">
        <f>SUM(F43:J43,M43:N43,C43)</f>
        <v>102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8.0</v>
      </c>
      <c r="G44" s="21">
        <v>29.0</v>
      </c>
      <c r="H44" s="21">
        <v>26.0</v>
      </c>
      <c r="I44" s="21">
        <v>22.0</v>
      </c>
      <c r="J44" s="21">
        <v>7.0</v>
      </c>
      <c r="K44" s="22">
        <v>12.0</v>
      </c>
      <c r="L44" s="22">
        <v>37.0</v>
      </c>
      <c r="M44" s="25"/>
      <c r="N44" s="25"/>
      <c r="O44" s="26"/>
      <c r="P44" s="26"/>
      <c r="Q44" s="23">
        <v>92.0</v>
      </c>
      <c r="S44" s="1">
        <f t="shared" ref="S44:S50" si="6">SUM(F44:J44,M44:N44)</f>
        <v>92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5.0</v>
      </c>
      <c r="I45" s="21">
        <v>11.0</v>
      </c>
      <c r="J45" s="21">
        <v>7.0</v>
      </c>
      <c r="K45" s="22">
        <v>2.0</v>
      </c>
      <c r="L45" s="22">
        <v>5.0</v>
      </c>
      <c r="M45" s="21">
        <v>7.0</v>
      </c>
      <c r="N45" s="21">
        <v>1.0</v>
      </c>
      <c r="O45" s="26"/>
      <c r="P45" s="22">
        <v>3.0</v>
      </c>
      <c r="Q45" s="23">
        <v>31.0</v>
      </c>
      <c r="S45" s="1">
        <f t="shared" si="6"/>
        <v>31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4.0</v>
      </c>
      <c r="G46" s="21">
        <v>3.0</v>
      </c>
      <c r="H46" s="21">
        <v>2.0</v>
      </c>
      <c r="I46" s="21">
        <v>5.0</v>
      </c>
      <c r="J46" s="21">
        <v>1.0</v>
      </c>
      <c r="K46" s="26"/>
      <c r="L46" s="22">
        <v>2.0</v>
      </c>
      <c r="M46" s="21">
        <v>1.0</v>
      </c>
      <c r="N46" s="25"/>
      <c r="O46" s="26"/>
      <c r="P46" s="26"/>
      <c r="Q46" s="23">
        <v>16.0</v>
      </c>
      <c r="S46" s="1">
        <f t="shared" si="6"/>
        <v>16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1">
        <v>13.0</v>
      </c>
      <c r="J48" s="21">
        <v>10.0</v>
      </c>
      <c r="K48" s="22">
        <v>2.0</v>
      </c>
      <c r="L48" s="22">
        <v>5.0</v>
      </c>
      <c r="M48" s="21">
        <v>3.0</v>
      </c>
      <c r="N48" s="21">
        <v>4.0</v>
      </c>
      <c r="O48" s="26"/>
      <c r="P48" s="22">
        <v>1.0</v>
      </c>
      <c r="Q48" s="23">
        <v>30.0</v>
      </c>
      <c r="S48" s="1">
        <f t="shared" si="6"/>
        <v>30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S49" s="1">
        <f t="shared" si="6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1"/>
      <c r="D2" s="1"/>
      <c r="E2" s="1"/>
      <c r="F2" s="30" t="s">
        <v>85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0"/>
      <c r="B4" s="12" t="s">
        <v>4</v>
      </c>
      <c r="C4" s="12">
        <v>4.0</v>
      </c>
      <c r="D4" s="111" t="s">
        <v>5</v>
      </c>
      <c r="E4" s="111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11" t="s">
        <v>5</v>
      </c>
      <c r="L4" s="111" t="s">
        <v>6</v>
      </c>
      <c r="M4" s="12">
        <v>10.0</v>
      </c>
      <c r="N4" s="12">
        <v>11.0</v>
      </c>
      <c r="O4" s="111" t="s">
        <v>5</v>
      </c>
      <c r="P4" s="111" t="s">
        <v>6</v>
      </c>
      <c r="Q4" s="12" t="s">
        <v>7</v>
      </c>
      <c r="S4" s="1" t="s">
        <v>8</v>
      </c>
    </row>
    <row r="5">
      <c r="A5" s="33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19"/>
      <c r="E6" s="19"/>
      <c r="F6" s="35">
        <v>59.0</v>
      </c>
      <c r="G6" s="35">
        <v>74.0</v>
      </c>
      <c r="H6" s="35">
        <v>42.0</v>
      </c>
      <c r="I6" s="35">
        <v>40.0</v>
      </c>
      <c r="J6" s="35">
        <v>30.0</v>
      </c>
      <c r="K6" s="36">
        <v>19.0</v>
      </c>
      <c r="L6" s="36">
        <v>48.0</v>
      </c>
      <c r="M6" s="35">
        <v>24.0</v>
      </c>
      <c r="N6" s="35">
        <v>18.0</v>
      </c>
      <c r="O6" s="36">
        <v>9.0</v>
      </c>
      <c r="P6" s="36">
        <v>14.0</v>
      </c>
      <c r="Q6" s="23">
        <v>287.0</v>
      </c>
      <c r="S6" s="1">
        <f t="shared" ref="S6:S14" si="1">SUM(F6:J6,M6:N6)</f>
        <v>287</v>
      </c>
    </row>
    <row r="7">
      <c r="A7" s="17">
        <v>2.0</v>
      </c>
      <c r="B7" s="18" t="s">
        <v>12</v>
      </c>
      <c r="C7" s="19"/>
      <c r="D7" s="19"/>
      <c r="E7" s="19"/>
      <c r="F7" s="35">
        <v>12.0</v>
      </c>
      <c r="G7" s="35">
        <v>12.0</v>
      </c>
      <c r="H7" s="35">
        <v>14.0</v>
      </c>
      <c r="I7" s="35">
        <v>27.0</v>
      </c>
      <c r="J7" s="35">
        <v>22.0</v>
      </c>
      <c r="K7" s="36">
        <v>13.0</v>
      </c>
      <c r="L7" s="36">
        <v>27.0</v>
      </c>
      <c r="M7" s="35">
        <v>10.0</v>
      </c>
      <c r="N7" s="35">
        <v>8.0</v>
      </c>
      <c r="O7" s="36">
        <v>5.0</v>
      </c>
      <c r="P7" s="36">
        <v>8.0</v>
      </c>
      <c r="Q7" s="23">
        <v>105.0</v>
      </c>
      <c r="S7" s="1">
        <f t="shared" si="1"/>
        <v>105</v>
      </c>
    </row>
    <row r="8">
      <c r="A8" s="17">
        <v>3.0</v>
      </c>
      <c r="B8" s="18" t="s">
        <v>13</v>
      </c>
      <c r="C8" s="19"/>
      <c r="D8" s="19"/>
      <c r="E8" s="19"/>
      <c r="F8" s="35">
        <v>68.0</v>
      </c>
      <c r="G8" s="35">
        <v>82.0</v>
      </c>
      <c r="H8" s="35">
        <v>65.0</v>
      </c>
      <c r="I8" s="35">
        <v>75.0</v>
      </c>
      <c r="J8" s="35">
        <v>54.0</v>
      </c>
      <c r="K8" s="36">
        <v>20.0</v>
      </c>
      <c r="L8" s="36">
        <v>43.0</v>
      </c>
      <c r="M8" s="35">
        <v>45.0</v>
      </c>
      <c r="N8" s="35">
        <v>42.0</v>
      </c>
      <c r="O8" s="36">
        <v>7.0</v>
      </c>
      <c r="P8" s="36">
        <v>10.0</v>
      </c>
      <c r="Q8" s="23">
        <v>431.0</v>
      </c>
      <c r="S8" s="1">
        <f t="shared" si="1"/>
        <v>431</v>
      </c>
    </row>
    <row r="9">
      <c r="A9" s="17">
        <v>4.0</v>
      </c>
      <c r="B9" s="18" t="s">
        <v>14</v>
      </c>
      <c r="C9" s="19"/>
      <c r="D9" s="19"/>
      <c r="E9" s="19"/>
      <c r="F9" s="35">
        <v>48.0</v>
      </c>
      <c r="G9" s="35">
        <v>64.0</v>
      </c>
      <c r="H9" s="35">
        <v>54.0</v>
      </c>
      <c r="I9" s="35">
        <v>57.0</v>
      </c>
      <c r="J9" s="35">
        <v>59.0</v>
      </c>
      <c r="K9" s="36">
        <v>15.0</v>
      </c>
      <c r="L9" s="36">
        <v>32.0</v>
      </c>
      <c r="M9" s="35">
        <v>22.0</v>
      </c>
      <c r="N9" s="35">
        <v>36.0</v>
      </c>
      <c r="O9" s="36">
        <v>6.0</v>
      </c>
      <c r="P9" s="36">
        <v>13.0</v>
      </c>
      <c r="Q9" s="23">
        <v>340.0</v>
      </c>
      <c r="S9" s="1">
        <f t="shared" si="1"/>
        <v>340</v>
      </c>
    </row>
    <row r="10">
      <c r="A10" s="17">
        <v>5.0</v>
      </c>
      <c r="B10" s="18" t="s">
        <v>15</v>
      </c>
      <c r="C10" s="19"/>
      <c r="D10" s="19"/>
      <c r="E10" s="19"/>
      <c r="F10" s="35">
        <v>28.0</v>
      </c>
      <c r="G10" s="35">
        <v>11.0</v>
      </c>
      <c r="H10" s="35">
        <v>7.0</v>
      </c>
      <c r="I10" s="35">
        <v>18.0</v>
      </c>
      <c r="J10" s="35">
        <v>5.0</v>
      </c>
      <c r="K10" s="36">
        <v>6.0</v>
      </c>
      <c r="L10" s="36">
        <v>12.0</v>
      </c>
      <c r="M10" s="35">
        <v>6.0</v>
      </c>
      <c r="N10" s="35">
        <v>10.0</v>
      </c>
      <c r="O10" s="36">
        <v>1.0</v>
      </c>
      <c r="P10" s="36">
        <v>5.0</v>
      </c>
      <c r="Q10" s="23">
        <v>85.0</v>
      </c>
      <c r="S10" s="1">
        <f t="shared" si="1"/>
        <v>85</v>
      </c>
    </row>
    <row r="11">
      <c r="A11" s="17">
        <v>6.0</v>
      </c>
      <c r="B11" s="18" t="s">
        <v>16</v>
      </c>
      <c r="C11" s="19"/>
      <c r="D11" s="19"/>
      <c r="E11" s="19"/>
      <c r="F11" s="35">
        <v>27.0</v>
      </c>
      <c r="G11" s="35">
        <v>22.0</v>
      </c>
      <c r="H11" s="35">
        <v>14.0</v>
      </c>
      <c r="I11" s="35">
        <v>23.0</v>
      </c>
      <c r="J11" s="35">
        <v>21.0</v>
      </c>
      <c r="K11" s="36">
        <v>11.0</v>
      </c>
      <c r="L11" s="36">
        <v>18.0</v>
      </c>
      <c r="M11" s="35">
        <v>24.0</v>
      </c>
      <c r="N11" s="35">
        <v>17.0</v>
      </c>
      <c r="O11" s="36">
        <v>6.0</v>
      </c>
      <c r="P11" s="36">
        <v>9.0</v>
      </c>
      <c r="Q11" s="23">
        <v>148.0</v>
      </c>
      <c r="S11" s="1">
        <f t="shared" si="1"/>
        <v>148</v>
      </c>
    </row>
    <row r="12">
      <c r="A12" s="17">
        <v>7.0</v>
      </c>
      <c r="B12" s="18" t="s">
        <v>17</v>
      </c>
      <c r="C12" s="19"/>
      <c r="D12" s="19"/>
      <c r="E12" s="19"/>
      <c r="F12" s="35">
        <v>76.0</v>
      </c>
      <c r="G12" s="35">
        <v>75.0</v>
      </c>
      <c r="H12" s="35">
        <v>47.0</v>
      </c>
      <c r="I12" s="35">
        <v>50.0</v>
      </c>
      <c r="J12" s="35">
        <v>60.0</v>
      </c>
      <c r="K12" s="36">
        <v>19.0</v>
      </c>
      <c r="L12" s="36">
        <v>34.0</v>
      </c>
      <c r="M12" s="35">
        <v>24.0</v>
      </c>
      <c r="N12" s="35">
        <v>35.0</v>
      </c>
      <c r="O12" s="36">
        <v>8.0</v>
      </c>
      <c r="P12" s="36">
        <v>11.0</v>
      </c>
      <c r="Q12" s="23">
        <v>367.0</v>
      </c>
      <c r="S12" s="1">
        <f t="shared" si="1"/>
        <v>367</v>
      </c>
    </row>
    <row r="13">
      <c r="A13" s="17">
        <v>8.0</v>
      </c>
      <c r="B13" s="18" t="s">
        <v>18</v>
      </c>
      <c r="C13" s="19"/>
      <c r="D13" s="19"/>
      <c r="E13" s="19"/>
      <c r="F13" s="18"/>
      <c r="G13" s="18"/>
      <c r="H13" s="18"/>
      <c r="I13" s="18"/>
      <c r="J13" s="18"/>
      <c r="K13" s="34"/>
      <c r="L13" s="34"/>
      <c r="M13" s="18"/>
      <c r="N13" s="18"/>
      <c r="O13" s="34"/>
      <c r="P13" s="34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19"/>
      <c r="E14" s="19"/>
      <c r="F14" s="35">
        <v>68.0</v>
      </c>
      <c r="G14" s="35">
        <v>68.0</v>
      </c>
      <c r="H14" s="35">
        <v>58.0</v>
      </c>
      <c r="I14" s="35">
        <v>65.0</v>
      </c>
      <c r="J14" s="35">
        <v>57.0</v>
      </c>
      <c r="K14" s="36">
        <v>18.0</v>
      </c>
      <c r="L14" s="36">
        <v>44.0</v>
      </c>
      <c r="M14" s="35">
        <v>31.0</v>
      </c>
      <c r="N14" s="35">
        <v>34.0</v>
      </c>
      <c r="O14" s="36">
        <v>6.0</v>
      </c>
      <c r="P14" s="36">
        <v>13.0</v>
      </c>
      <c r="Q14" s="23">
        <v>381.0</v>
      </c>
      <c r="S14" s="1">
        <f t="shared" si="1"/>
        <v>381</v>
      </c>
    </row>
    <row r="15">
      <c r="A15" s="17">
        <v>10.0</v>
      </c>
      <c r="B15" s="18" t="s">
        <v>20</v>
      </c>
      <c r="C15" s="39">
        <v>57.0</v>
      </c>
      <c r="D15" s="36">
        <v>3.0</v>
      </c>
      <c r="E15" s="36">
        <v>8.0</v>
      </c>
      <c r="F15" s="35">
        <v>85.0</v>
      </c>
      <c r="G15" s="35">
        <v>83.0</v>
      </c>
      <c r="H15" s="35">
        <v>76.0</v>
      </c>
      <c r="I15" s="35">
        <v>63.0</v>
      </c>
      <c r="J15" s="35">
        <v>61.0</v>
      </c>
      <c r="K15" s="36">
        <v>8.0</v>
      </c>
      <c r="L15" s="36">
        <v>34.0</v>
      </c>
      <c r="M15" s="35">
        <v>45.0</v>
      </c>
      <c r="N15" s="35">
        <v>25.0</v>
      </c>
      <c r="O15" s="36">
        <v>3.0</v>
      </c>
      <c r="P15" s="36">
        <v>10.0</v>
      </c>
      <c r="Q15" s="23">
        <v>495.0</v>
      </c>
      <c r="S15" s="1">
        <f>SUM(F15:J15,M15:N15,C15)</f>
        <v>495</v>
      </c>
    </row>
    <row r="16">
      <c r="A16" s="17">
        <v>11.0</v>
      </c>
      <c r="B16" s="18" t="s">
        <v>21</v>
      </c>
      <c r="C16" s="19"/>
      <c r="D16" s="19"/>
      <c r="E16" s="19"/>
      <c r="F16" s="18"/>
      <c r="G16" s="18"/>
      <c r="H16" s="18"/>
      <c r="I16" s="18"/>
      <c r="J16" s="18"/>
      <c r="K16" s="34"/>
      <c r="L16" s="34"/>
      <c r="M16" s="18"/>
      <c r="N16" s="18"/>
      <c r="O16" s="34"/>
      <c r="P16" s="34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19"/>
      <c r="E17" s="19"/>
      <c r="F17" s="18"/>
      <c r="G17" s="35">
        <v>69.0</v>
      </c>
      <c r="H17" s="35">
        <v>64.0</v>
      </c>
      <c r="I17" s="35">
        <v>60.0</v>
      </c>
      <c r="J17" s="35">
        <v>42.0</v>
      </c>
      <c r="K17" s="36">
        <v>18.0</v>
      </c>
      <c r="L17" s="36">
        <v>29.0</v>
      </c>
      <c r="M17" s="35">
        <v>29.0</v>
      </c>
      <c r="N17" s="35">
        <v>40.0</v>
      </c>
      <c r="O17" s="36">
        <v>8.0</v>
      </c>
      <c r="P17" s="36">
        <v>13.0</v>
      </c>
      <c r="Q17" s="23">
        <v>304.0</v>
      </c>
      <c r="S17" s="1">
        <f t="shared" si="2"/>
        <v>304</v>
      </c>
    </row>
    <row r="18">
      <c r="A18" s="17">
        <v>13.0</v>
      </c>
      <c r="B18" s="18" t="s">
        <v>23</v>
      </c>
      <c r="C18" s="19"/>
      <c r="D18" s="19"/>
      <c r="E18" s="19"/>
      <c r="F18" s="18"/>
      <c r="G18" s="18"/>
      <c r="H18" s="18"/>
      <c r="I18" s="35">
        <v>88.0</v>
      </c>
      <c r="J18" s="35">
        <v>68.0</v>
      </c>
      <c r="K18" s="36">
        <v>8.0</v>
      </c>
      <c r="L18" s="36">
        <v>26.0</v>
      </c>
      <c r="M18" s="35">
        <v>64.0</v>
      </c>
      <c r="N18" s="35">
        <v>73.0</v>
      </c>
      <c r="O18" s="36">
        <v>8.0</v>
      </c>
      <c r="P18" s="36">
        <v>13.0</v>
      </c>
      <c r="Q18" s="23">
        <v>293.0</v>
      </c>
      <c r="S18" s="1">
        <f t="shared" si="2"/>
        <v>293</v>
      </c>
    </row>
    <row r="19">
      <c r="A19" s="17">
        <v>14.0</v>
      </c>
      <c r="B19" s="18" t="s">
        <v>24</v>
      </c>
      <c r="C19" s="19"/>
      <c r="D19" s="19"/>
      <c r="E19" s="19"/>
      <c r="F19" s="18"/>
      <c r="G19" s="18"/>
      <c r="H19" s="18"/>
      <c r="I19" s="18"/>
      <c r="J19" s="35">
        <v>35.0</v>
      </c>
      <c r="K19" s="36">
        <v>3.0</v>
      </c>
      <c r="L19" s="36">
        <v>5.0</v>
      </c>
      <c r="M19" s="35">
        <v>35.0</v>
      </c>
      <c r="N19" s="35">
        <v>43.0</v>
      </c>
      <c r="O19" s="36">
        <v>9.0</v>
      </c>
      <c r="P19" s="36">
        <v>15.0</v>
      </c>
      <c r="Q19" s="23">
        <v>113.0</v>
      </c>
      <c r="S19" s="1">
        <f t="shared" si="2"/>
        <v>113</v>
      </c>
    </row>
    <row r="20">
      <c r="A20" s="17">
        <v>15.0</v>
      </c>
      <c r="B20" s="18" t="s">
        <v>25</v>
      </c>
      <c r="C20" s="39">
        <v>78.0</v>
      </c>
      <c r="D20" s="36">
        <v>1.0</v>
      </c>
      <c r="E20" s="36">
        <v>3.0</v>
      </c>
      <c r="F20" s="35">
        <v>97.0</v>
      </c>
      <c r="G20" s="35">
        <v>87.0</v>
      </c>
      <c r="H20" s="35">
        <v>76.0</v>
      </c>
      <c r="I20" s="35">
        <v>68.0</v>
      </c>
      <c r="J20" s="35">
        <v>72.0</v>
      </c>
      <c r="K20" s="36">
        <v>19.0</v>
      </c>
      <c r="L20" s="36">
        <v>57.0</v>
      </c>
      <c r="M20" s="35">
        <v>59.0</v>
      </c>
      <c r="N20" s="35">
        <v>62.0</v>
      </c>
      <c r="O20" s="36">
        <v>7.0</v>
      </c>
      <c r="P20" s="36">
        <v>16.0</v>
      </c>
      <c r="Q20" s="23">
        <v>599.0</v>
      </c>
      <c r="S20" s="1">
        <f>SUM(F20:J20,M20:N20,C20)</f>
        <v>599</v>
      </c>
    </row>
    <row r="21" ht="15.75" customHeight="1">
      <c r="A21" s="17">
        <v>16.0</v>
      </c>
      <c r="B21" s="18" t="s">
        <v>26</v>
      </c>
      <c r="C21" s="19"/>
      <c r="D21" s="19"/>
      <c r="E21" s="19"/>
      <c r="F21" s="35">
        <v>133.0</v>
      </c>
      <c r="G21" s="35">
        <v>118.0</v>
      </c>
      <c r="H21" s="35">
        <v>110.0</v>
      </c>
      <c r="I21" s="35">
        <v>90.0</v>
      </c>
      <c r="J21" s="35">
        <v>89.0</v>
      </c>
      <c r="K21" s="36">
        <v>36.0</v>
      </c>
      <c r="L21" s="36">
        <v>74.0</v>
      </c>
      <c r="M21" s="35">
        <v>45.0</v>
      </c>
      <c r="N21" s="35">
        <v>47.0</v>
      </c>
      <c r="O21" s="36">
        <v>10.0</v>
      </c>
      <c r="P21" s="36">
        <v>20.0</v>
      </c>
      <c r="Q21" s="23">
        <v>632.0</v>
      </c>
      <c r="S21" s="1">
        <f t="shared" ref="S21:S28" si="3">SUM(F21:J21,M21:N21)</f>
        <v>632</v>
      </c>
    </row>
    <row r="22" ht="15.75" customHeight="1">
      <c r="A22" s="17">
        <v>17.0</v>
      </c>
      <c r="B22" s="18" t="s">
        <v>27</v>
      </c>
      <c r="C22" s="19"/>
      <c r="D22" s="19"/>
      <c r="E22" s="19"/>
      <c r="F22" s="18"/>
      <c r="G22" s="18"/>
      <c r="H22" s="35">
        <v>35.0</v>
      </c>
      <c r="I22" s="35">
        <v>51.0</v>
      </c>
      <c r="J22" s="35">
        <v>42.0</v>
      </c>
      <c r="K22" s="36">
        <v>12.0</v>
      </c>
      <c r="L22" s="36">
        <v>27.0</v>
      </c>
      <c r="M22" s="35">
        <v>25.0</v>
      </c>
      <c r="N22" s="35">
        <v>27.0</v>
      </c>
      <c r="O22" s="36">
        <v>6.0</v>
      </c>
      <c r="P22" s="36">
        <v>10.0</v>
      </c>
      <c r="Q22" s="23">
        <v>180.0</v>
      </c>
      <c r="S22" s="1">
        <f t="shared" si="3"/>
        <v>180</v>
      </c>
    </row>
    <row r="23" ht="15.75" customHeight="1">
      <c r="A23" s="17">
        <v>18.0</v>
      </c>
      <c r="B23" s="18" t="s">
        <v>28</v>
      </c>
      <c r="C23" s="19"/>
      <c r="D23" s="19"/>
      <c r="E23" s="19"/>
      <c r="F23" s="35">
        <v>45.0</v>
      </c>
      <c r="G23" s="35">
        <v>72.0</v>
      </c>
      <c r="H23" s="35">
        <v>45.0</v>
      </c>
      <c r="I23" s="35">
        <v>57.0</v>
      </c>
      <c r="J23" s="35">
        <v>51.0</v>
      </c>
      <c r="K23" s="36">
        <v>19.0</v>
      </c>
      <c r="L23" s="36">
        <v>30.0</v>
      </c>
      <c r="M23" s="35">
        <v>48.0</v>
      </c>
      <c r="N23" s="35">
        <v>36.0</v>
      </c>
      <c r="O23" s="36">
        <v>10.0</v>
      </c>
      <c r="P23" s="36">
        <v>23.0</v>
      </c>
      <c r="Q23" s="23">
        <v>354.0</v>
      </c>
      <c r="S23" s="1">
        <f t="shared" si="3"/>
        <v>354</v>
      </c>
    </row>
    <row r="24" ht="15.75" customHeight="1">
      <c r="A24" s="17">
        <v>19.0</v>
      </c>
      <c r="B24" s="18" t="s">
        <v>29</v>
      </c>
      <c r="C24" s="19"/>
      <c r="D24" s="19"/>
      <c r="E24" s="19"/>
      <c r="F24" s="18"/>
      <c r="G24" s="18"/>
      <c r="H24" s="18"/>
      <c r="I24" s="35">
        <v>4.0</v>
      </c>
      <c r="J24" s="35">
        <v>4.0</v>
      </c>
      <c r="K24" s="36">
        <v>2.0</v>
      </c>
      <c r="L24" s="36">
        <v>0.0</v>
      </c>
      <c r="M24" s="35">
        <v>5.0</v>
      </c>
      <c r="N24" s="35">
        <v>2.0</v>
      </c>
      <c r="O24" s="36">
        <v>2.0</v>
      </c>
      <c r="P24" s="36">
        <v>2.0</v>
      </c>
      <c r="Q24" s="23">
        <v>15.0</v>
      </c>
      <c r="S24" s="1">
        <f t="shared" si="3"/>
        <v>15</v>
      </c>
    </row>
    <row r="25" ht="15.75" customHeight="1">
      <c r="A25" s="17">
        <v>20.0</v>
      </c>
      <c r="B25" s="18" t="s">
        <v>30</v>
      </c>
      <c r="C25" s="19"/>
      <c r="D25" s="19"/>
      <c r="E25" s="19"/>
      <c r="F25" s="18"/>
      <c r="G25" s="18"/>
      <c r="H25" s="35">
        <v>4.0</v>
      </c>
      <c r="I25" s="35">
        <v>65.0</v>
      </c>
      <c r="J25" s="35">
        <v>52.0</v>
      </c>
      <c r="K25" s="36">
        <v>6.0</v>
      </c>
      <c r="L25" s="36">
        <v>16.0</v>
      </c>
      <c r="M25" s="35">
        <v>24.0</v>
      </c>
      <c r="N25" s="35">
        <v>17.0</v>
      </c>
      <c r="O25" s="36">
        <v>3.0</v>
      </c>
      <c r="P25" s="36">
        <v>5.0</v>
      </c>
      <c r="Q25" s="23">
        <v>162.0</v>
      </c>
      <c r="S25" s="1">
        <f t="shared" si="3"/>
        <v>162</v>
      </c>
    </row>
    <row r="26" ht="15.75" customHeight="1">
      <c r="A26" s="17">
        <v>21.0</v>
      </c>
      <c r="B26" s="18" t="s">
        <v>31</v>
      </c>
      <c r="C26" s="19"/>
      <c r="D26" s="19"/>
      <c r="E26" s="19"/>
      <c r="F26" s="18"/>
      <c r="G26" s="18"/>
      <c r="H26" s="35">
        <v>33.0</v>
      </c>
      <c r="I26" s="35">
        <v>48.0</v>
      </c>
      <c r="J26" s="35">
        <v>61.0</v>
      </c>
      <c r="K26" s="36">
        <v>9.0</v>
      </c>
      <c r="L26" s="36">
        <v>18.0</v>
      </c>
      <c r="M26" s="35">
        <v>51.0</v>
      </c>
      <c r="N26" s="35">
        <v>47.0</v>
      </c>
      <c r="O26" s="36">
        <v>7.0</v>
      </c>
      <c r="P26" s="36">
        <v>13.0</v>
      </c>
      <c r="Q26" s="23">
        <v>240.0</v>
      </c>
      <c r="S26" s="1">
        <f t="shared" si="3"/>
        <v>240</v>
      </c>
    </row>
    <row r="27" ht="15.75" customHeight="1">
      <c r="A27" s="17">
        <v>22.0</v>
      </c>
      <c r="B27" s="18" t="s">
        <v>32</v>
      </c>
      <c r="C27" s="19"/>
      <c r="D27" s="19"/>
      <c r="E27" s="19"/>
      <c r="F27" s="35">
        <v>11.0</v>
      </c>
      <c r="G27" s="35">
        <v>12.0</v>
      </c>
      <c r="H27" s="35">
        <v>25.0</v>
      </c>
      <c r="I27" s="35">
        <v>32.0</v>
      </c>
      <c r="J27" s="35">
        <v>35.0</v>
      </c>
      <c r="K27" s="36">
        <v>11.0</v>
      </c>
      <c r="L27" s="36">
        <v>24.0</v>
      </c>
      <c r="M27" s="35">
        <v>18.0</v>
      </c>
      <c r="N27" s="35">
        <v>32.0</v>
      </c>
      <c r="O27" s="36">
        <v>5.0</v>
      </c>
      <c r="P27" s="36">
        <v>11.0</v>
      </c>
      <c r="Q27" s="23">
        <v>165.0</v>
      </c>
      <c r="S27" s="1">
        <f t="shared" si="3"/>
        <v>165</v>
      </c>
    </row>
    <row r="28" ht="15.75" customHeight="1">
      <c r="A28" s="33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19"/>
      <c r="E29" s="19"/>
      <c r="F29" s="35">
        <v>57.0</v>
      </c>
      <c r="G29" s="35">
        <v>68.0</v>
      </c>
      <c r="H29" s="35">
        <v>59.0</v>
      </c>
      <c r="I29" s="35">
        <v>54.0</v>
      </c>
      <c r="J29" s="35">
        <v>38.0</v>
      </c>
      <c r="K29" s="36">
        <v>35.0</v>
      </c>
      <c r="L29" s="36">
        <v>66.0</v>
      </c>
      <c r="M29" s="35">
        <v>39.0</v>
      </c>
      <c r="N29" s="35">
        <v>35.0</v>
      </c>
      <c r="O29" s="36">
        <v>16.0</v>
      </c>
      <c r="P29" s="36">
        <v>23.0</v>
      </c>
      <c r="Q29" s="23">
        <v>350.0</v>
      </c>
      <c r="S29" s="1">
        <f>SUM(F29:J29,M29:N29,C29)</f>
        <v>350</v>
      </c>
    </row>
    <row r="30" ht="15.75" customHeight="1">
      <c r="A30" s="17">
        <v>2.0</v>
      </c>
      <c r="B30" s="18" t="s">
        <v>12</v>
      </c>
      <c r="C30" s="19"/>
      <c r="D30" s="19"/>
      <c r="E30" s="19"/>
      <c r="F30" s="35">
        <v>21.0</v>
      </c>
      <c r="G30" s="35">
        <v>24.0</v>
      </c>
      <c r="H30" s="35">
        <v>18.0</v>
      </c>
      <c r="I30" s="35">
        <v>22.0</v>
      </c>
      <c r="J30" s="35">
        <v>21.0</v>
      </c>
      <c r="K30" s="36">
        <v>20.0</v>
      </c>
      <c r="L30" s="36">
        <v>16.0</v>
      </c>
      <c r="M30" s="35">
        <v>29.0</v>
      </c>
      <c r="N30" s="35">
        <v>32.0</v>
      </c>
      <c r="O30" s="36">
        <v>8.0</v>
      </c>
      <c r="P30" s="36">
        <v>13.0</v>
      </c>
      <c r="Q30" s="23">
        <v>167.0</v>
      </c>
      <c r="S30" s="1">
        <f t="shared" ref="S30:S37" si="4">SUM(F30:J30,M30:N30)</f>
        <v>167</v>
      </c>
    </row>
    <row r="31" ht="15.75" customHeight="1">
      <c r="A31" s="17">
        <v>3.0</v>
      </c>
      <c r="B31" s="18" t="s">
        <v>13</v>
      </c>
      <c r="C31" s="19"/>
      <c r="D31" s="19"/>
      <c r="E31" s="19"/>
      <c r="F31" s="35">
        <v>64.0</v>
      </c>
      <c r="G31" s="35">
        <v>49.0</v>
      </c>
      <c r="H31" s="35">
        <v>64.0</v>
      </c>
      <c r="I31" s="35">
        <v>75.0</v>
      </c>
      <c r="J31" s="35">
        <v>43.0</v>
      </c>
      <c r="K31" s="36">
        <v>46.0</v>
      </c>
      <c r="L31" s="36">
        <v>64.0</v>
      </c>
      <c r="M31" s="35">
        <v>45.0</v>
      </c>
      <c r="N31" s="35">
        <v>53.0</v>
      </c>
      <c r="O31" s="36">
        <v>18.0</v>
      </c>
      <c r="P31" s="36">
        <v>19.0</v>
      </c>
      <c r="Q31" s="23">
        <v>393.0</v>
      </c>
      <c r="S31" s="1">
        <f t="shared" si="4"/>
        <v>393</v>
      </c>
    </row>
    <row r="32" ht="15.75" customHeight="1">
      <c r="A32" s="17">
        <v>4.0</v>
      </c>
      <c r="B32" s="18" t="s">
        <v>14</v>
      </c>
      <c r="C32" s="19"/>
      <c r="D32" s="19"/>
      <c r="E32" s="19"/>
      <c r="F32" s="35">
        <v>58.0</v>
      </c>
      <c r="G32" s="35">
        <v>58.0</v>
      </c>
      <c r="H32" s="35">
        <v>59.0</v>
      </c>
      <c r="I32" s="35">
        <v>66.0</v>
      </c>
      <c r="J32" s="35">
        <v>60.0</v>
      </c>
      <c r="K32" s="36">
        <v>42.0</v>
      </c>
      <c r="L32" s="36">
        <v>63.0</v>
      </c>
      <c r="M32" s="35">
        <v>34.0</v>
      </c>
      <c r="N32" s="35">
        <v>38.0</v>
      </c>
      <c r="O32" s="36">
        <v>15.0</v>
      </c>
      <c r="P32" s="36">
        <v>28.0</v>
      </c>
      <c r="Q32" s="23">
        <v>373.0</v>
      </c>
      <c r="S32" s="1">
        <f t="shared" si="4"/>
        <v>373</v>
      </c>
    </row>
    <row r="33" ht="15.75" customHeight="1">
      <c r="A33" s="17">
        <v>5.0</v>
      </c>
      <c r="B33" s="18" t="s">
        <v>15</v>
      </c>
      <c r="C33" s="19"/>
      <c r="D33" s="19"/>
      <c r="E33" s="19"/>
      <c r="F33" s="35">
        <v>13.0</v>
      </c>
      <c r="G33" s="35">
        <v>7.0</v>
      </c>
      <c r="H33" s="35">
        <v>20.0</v>
      </c>
      <c r="I33" s="35">
        <v>32.0</v>
      </c>
      <c r="J33" s="35">
        <v>18.0</v>
      </c>
      <c r="K33" s="36">
        <v>9.0</v>
      </c>
      <c r="L33" s="36">
        <v>3.0</v>
      </c>
      <c r="M33" s="35">
        <v>14.0</v>
      </c>
      <c r="N33" s="35">
        <v>15.0</v>
      </c>
      <c r="O33" s="36">
        <v>1.0</v>
      </c>
      <c r="P33" s="36">
        <v>1.0</v>
      </c>
      <c r="Q33" s="23">
        <v>119.0</v>
      </c>
      <c r="S33" s="1">
        <f t="shared" si="4"/>
        <v>119</v>
      </c>
    </row>
    <row r="34" ht="15.75" customHeight="1">
      <c r="A34" s="17">
        <v>6.0</v>
      </c>
      <c r="B34" s="18" t="s">
        <v>16</v>
      </c>
      <c r="C34" s="19"/>
      <c r="D34" s="19"/>
      <c r="E34" s="19"/>
      <c r="F34" s="35">
        <v>25.0</v>
      </c>
      <c r="G34" s="35">
        <v>7.0</v>
      </c>
      <c r="H34" s="35">
        <v>4.0</v>
      </c>
      <c r="I34" s="35">
        <v>19.0</v>
      </c>
      <c r="J34" s="35">
        <v>17.0</v>
      </c>
      <c r="K34" s="36">
        <v>16.0</v>
      </c>
      <c r="L34" s="36">
        <v>20.0</v>
      </c>
      <c r="M34" s="35">
        <v>13.0</v>
      </c>
      <c r="N34" s="35">
        <v>14.0</v>
      </c>
      <c r="O34" s="36">
        <v>8.0</v>
      </c>
      <c r="P34" s="36">
        <v>5.0</v>
      </c>
      <c r="Q34" s="23">
        <v>99.0</v>
      </c>
      <c r="S34" s="1">
        <f t="shared" si="4"/>
        <v>99</v>
      </c>
    </row>
    <row r="35" ht="15.75" customHeight="1">
      <c r="A35" s="17">
        <v>7.0</v>
      </c>
      <c r="B35" s="18" t="s">
        <v>17</v>
      </c>
      <c r="C35" s="19"/>
      <c r="D35" s="19"/>
      <c r="E35" s="19"/>
      <c r="F35" s="35">
        <v>90.0</v>
      </c>
      <c r="G35" s="35">
        <v>69.0</v>
      </c>
      <c r="H35" s="35">
        <v>61.0</v>
      </c>
      <c r="I35" s="35">
        <v>63.0</v>
      </c>
      <c r="J35" s="35">
        <v>57.0</v>
      </c>
      <c r="K35" s="36">
        <v>43.0</v>
      </c>
      <c r="L35" s="36">
        <v>70.0</v>
      </c>
      <c r="M35" s="35">
        <v>34.0</v>
      </c>
      <c r="N35" s="35">
        <v>50.0</v>
      </c>
      <c r="O35" s="36">
        <v>19.0</v>
      </c>
      <c r="P35" s="36">
        <v>20.0</v>
      </c>
      <c r="Q35" s="23">
        <v>424.0</v>
      </c>
      <c r="S35" s="1">
        <f t="shared" si="4"/>
        <v>424</v>
      </c>
    </row>
    <row r="36" ht="15.75" customHeight="1">
      <c r="A36" s="17">
        <v>8.0</v>
      </c>
      <c r="B36" s="18" t="s">
        <v>18</v>
      </c>
      <c r="C36" s="19"/>
      <c r="D36" s="19"/>
      <c r="E36" s="19"/>
      <c r="F36" s="18"/>
      <c r="G36" s="18"/>
      <c r="H36" s="18"/>
      <c r="I36" s="18"/>
      <c r="J36" s="18"/>
      <c r="K36" s="34"/>
      <c r="L36" s="34"/>
      <c r="M36" s="18"/>
      <c r="N36" s="18"/>
      <c r="O36" s="34"/>
      <c r="P36" s="34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19"/>
      <c r="E37" s="19"/>
      <c r="F37" s="35">
        <v>74.0</v>
      </c>
      <c r="G37" s="35">
        <v>83.0</v>
      </c>
      <c r="H37" s="35">
        <v>74.0</v>
      </c>
      <c r="I37" s="35">
        <v>74.0</v>
      </c>
      <c r="J37" s="35">
        <v>56.0</v>
      </c>
      <c r="K37" s="36">
        <v>52.0</v>
      </c>
      <c r="L37" s="36">
        <v>82.0</v>
      </c>
      <c r="M37" s="35">
        <v>36.0</v>
      </c>
      <c r="N37" s="35">
        <v>37.0</v>
      </c>
      <c r="O37" s="36">
        <v>16.0</v>
      </c>
      <c r="P37" s="36">
        <v>24.0</v>
      </c>
      <c r="Q37" s="23">
        <v>434.0</v>
      </c>
      <c r="S37" s="1">
        <f t="shared" si="4"/>
        <v>434</v>
      </c>
    </row>
    <row r="38" ht="15.75" customHeight="1">
      <c r="A38" s="17">
        <v>10.0</v>
      </c>
      <c r="B38" s="18" t="s">
        <v>20</v>
      </c>
      <c r="C38" s="39">
        <v>111.0</v>
      </c>
      <c r="D38" s="36">
        <v>3.0</v>
      </c>
      <c r="E38" s="36">
        <v>5.0</v>
      </c>
      <c r="F38" s="35">
        <v>102.0</v>
      </c>
      <c r="G38" s="35">
        <v>83.0</v>
      </c>
      <c r="H38" s="35">
        <v>58.0</v>
      </c>
      <c r="I38" s="35">
        <v>65.0</v>
      </c>
      <c r="J38" s="35">
        <v>47.0</v>
      </c>
      <c r="K38" s="36">
        <v>17.0</v>
      </c>
      <c r="L38" s="36">
        <v>39.0</v>
      </c>
      <c r="M38" s="35">
        <v>50.0</v>
      </c>
      <c r="N38" s="35">
        <v>46.0</v>
      </c>
      <c r="O38" s="36">
        <v>6.0</v>
      </c>
      <c r="P38" s="36">
        <v>10.0</v>
      </c>
      <c r="Q38" s="23">
        <v>562.0</v>
      </c>
      <c r="S38" s="1">
        <f>SUM(F38:J38,M38:N38,C38)</f>
        <v>562</v>
      </c>
    </row>
    <row r="39" ht="15.75" customHeight="1">
      <c r="A39" s="17">
        <v>11.0</v>
      </c>
      <c r="B39" s="18" t="s">
        <v>21</v>
      </c>
      <c r="C39" s="19"/>
      <c r="D39" s="19"/>
      <c r="E39" s="19"/>
      <c r="F39" s="18"/>
      <c r="G39" s="18"/>
      <c r="H39" s="18"/>
      <c r="I39" s="18"/>
      <c r="J39" s="18"/>
      <c r="K39" s="34"/>
      <c r="L39" s="34"/>
      <c r="M39" s="18"/>
      <c r="N39" s="18"/>
      <c r="O39" s="34"/>
      <c r="P39" s="34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19"/>
      <c r="E40" s="19"/>
      <c r="F40" s="18"/>
      <c r="G40" s="35">
        <v>66.0</v>
      </c>
      <c r="H40" s="35">
        <v>61.0</v>
      </c>
      <c r="I40" s="35">
        <v>61.0</v>
      </c>
      <c r="J40" s="35">
        <v>60.0</v>
      </c>
      <c r="K40" s="36">
        <v>44.0</v>
      </c>
      <c r="L40" s="36">
        <v>54.0</v>
      </c>
      <c r="M40" s="35">
        <v>39.0</v>
      </c>
      <c r="N40" s="35">
        <v>50.0</v>
      </c>
      <c r="O40" s="36">
        <v>15.0</v>
      </c>
      <c r="P40" s="36">
        <v>27.0</v>
      </c>
      <c r="Q40" s="23">
        <v>337.0</v>
      </c>
      <c r="S40" s="1">
        <f t="shared" si="5"/>
        <v>337</v>
      </c>
    </row>
    <row r="41" ht="15.75" customHeight="1">
      <c r="A41" s="17">
        <v>13.0</v>
      </c>
      <c r="B41" s="18" t="s">
        <v>23</v>
      </c>
      <c r="C41" s="19"/>
      <c r="D41" s="19"/>
      <c r="E41" s="19"/>
      <c r="F41" s="18"/>
      <c r="G41" s="18"/>
      <c r="H41" s="18"/>
      <c r="I41" s="35">
        <v>54.0</v>
      </c>
      <c r="J41" s="35">
        <v>66.0</v>
      </c>
      <c r="K41" s="36">
        <v>20.0</v>
      </c>
      <c r="L41" s="36">
        <v>29.0</v>
      </c>
      <c r="M41" s="35">
        <v>48.0</v>
      </c>
      <c r="N41" s="35">
        <v>52.0</v>
      </c>
      <c r="O41" s="36">
        <v>19.0</v>
      </c>
      <c r="P41" s="36">
        <v>28.0</v>
      </c>
      <c r="Q41" s="23">
        <v>220.0</v>
      </c>
      <c r="S41" s="1">
        <f t="shared" si="5"/>
        <v>220</v>
      </c>
    </row>
    <row r="42" ht="15.75" customHeight="1">
      <c r="A42" s="17">
        <v>14.0</v>
      </c>
      <c r="B42" s="18" t="s">
        <v>24</v>
      </c>
      <c r="C42" s="19"/>
      <c r="D42" s="19"/>
      <c r="E42" s="19"/>
      <c r="F42" s="18"/>
      <c r="G42" s="18"/>
      <c r="H42" s="18"/>
      <c r="I42" s="18"/>
      <c r="J42" s="35">
        <v>50.0</v>
      </c>
      <c r="K42" s="36">
        <v>11.0</v>
      </c>
      <c r="L42" s="36">
        <v>16.0</v>
      </c>
      <c r="M42" s="35">
        <v>40.0</v>
      </c>
      <c r="N42" s="35">
        <v>47.0</v>
      </c>
      <c r="O42" s="36">
        <v>18.0</v>
      </c>
      <c r="P42" s="36">
        <v>26.0</v>
      </c>
      <c r="Q42" s="23">
        <v>137.0</v>
      </c>
      <c r="S42" s="1">
        <f t="shared" si="5"/>
        <v>137</v>
      </c>
    </row>
    <row r="43" ht="15.75" customHeight="1">
      <c r="A43" s="17">
        <v>15.0</v>
      </c>
      <c r="B43" s="18" t="s">
        <v>25</v>
      </c>
      <c r="C43" s="39">
        <v>68.0</v>
      </c>
      <c r="D43" s="36">
        <v>4.0</v>
      </c>
      <c r="E43" s="36">
        <v>13.0</v>
      </c>
      <c r="F43" s="35">
        <v>91.0</v>
      </c>
      <c r="G43" s="35">
        <v>88.0</v>
      </c>
      <c r="H43" s="35">
        <v>62.0</v>
      </c>
      <c r="I43" s="35">
        <v>71.0</v>
      </c>
      <c r="J43" s="35">
        <v>57.0</v>
      </c>
      <c r="K43" s="36">
        <v>53.0</v>
      </c>
      <c r="L43" s="36">
        <v>86.0</v>
      </c>
      <c r="M43" s="35">
        <v>39.0</v>
      </c>
      <c r="N43" s="35">
        <v>59.0</v>
      </c>
      <c r="O43" s="36">
        <v>21.0</v>
      </c>
      <c r="P43" s="36">
        <v>27.0</v>
      </c>
      <c r="Q43" s="23">
        <v>535.0</v>
      </c>
      <c r="S43" s="1">
        <f>SUM(F43:J43,M43:N43,C43)</f>
        <v>535</v>
      </c>
    </row>
    <row r="44" ht="15.75" customHeight="1">
      <c r="A44" s="17">
        <v>16.0</v>
      </c>
      <c r="B44" s="18" t="s">
        <v>26</v>
      </c>
      <c r="C44" s="19"/>
      <c r="D44" s="19"/>
      <c r="E44" s="19"/>
      <c r="F44" s="35">
        <v>129.0</v>
      </c>
      <c r="G44" s="35">
        <v>94.0</v>
      </c>
      <c r="H44" s="35">
        <v>80.0</v>
      </c>
      <c r="I44" s="35">
        <v>107.0</v>
      </c>
      <c r="J44" s="35">
        <v>80.0</v>
      </c>
      <c r="K44" s="36">
        <v>84.0</v>
      </c>
      <c r="L44" s="36">
        <v>118.0</v>
      </c>
      <c r="M44" s="35">
        <v>31.0</v>
      </c>
      <c r="N44" s="35">
        <v>51.0</v>
      </c>
      <c r="O44" s="36">
        <v>20.0</v>
      </c>
      <c r="P44" s="36">
        <v>23.0</v>
      </c>
      <c r="Q44" s="23">
        <v>572.0</v>
      </c>
      <c r="S44" s="1">
        <f t="shared" ref="S44:S50" si="6">SUM(F44:J44,M44:N44)</f>
        <v>572</v>
      </c>
    </row>
    <row r="45" ht="15.75" customHeight="1">
      <c r="A45" s="17">
        <v>17.0</v>
      </c>
      <c r="B45" s="18" t="s">
        <v>27</v>
      </c>
      <c r="C45" s="19"/>
      <c r="D45" s="19"/>
      <c r="E45" s="19"/>
      <c r="F45" s="18"/>
      <c r="G45" s="18"/>
      <c r="H45" s="35">
        <v>45.0</v>
      </c>
      <c r="I45" s="35">
        <v>69.0</v>
      </c>
      <c r="J45" s="35">
        <v>46.0</v>
      </c>
      <c r="K45" s="36">
        <v>24.0</v>
      </c>
      <c r="L45" s="36">
        <v>33.0</v>
      </c>
      <c r="M45" s="35">
        <v>34.0</v>
      </c>
      <c r="N45" s="35">
        <v>36.0</v>
      </c>
      <c r="O45" s="36">
        <v>15.0</v>
      </c>
      <c r="P45" s="36">
        <v>16.0</v>
      </c>
      <c r="Q45" s="23">
        <v>230.0</v>
      </c>
      <c r="S45" s="1">
        <f t="shared" si="6"/>
        <v>230</v>
      </c>
    </row>
    <row r="46" ht="15.75" customHeight="1">
      <c r="A46" s="17">
        <v>18.0</v>
      </c>
      <c r="B46" s="18" t="s">
        <v>28</v>
      </c>
      <c r="C46" s="19"/>
      <c r="D46" s="19"/>
      <c r="E46" s="19"/>
      <c r="F46" s="35">
        <v>43.0</v>
      </c>
      <c r="G46" s="35">
        <v>51.0</v>
      </c>
      <c r="H46" s="35">
        <v>61.0</v>
      </c>
      <c r="I46" s="35">
        <v>56.0</v>
      </c>
      <c r="J46" s="35">
        <v>70.0</v>
      </c>
      <c r="K46" s="36">
        <v>40.0</v>
      </c>
      <c r="L46" s="36">
        <v>50.0</v>
      </c>
      <c r="M46" s="35">
        <v>60.0</v>
      </c>
      <c r="N46" s="35">
        <v>54.0</v>
      </c>
      <c r="O46" s="36">
        <v>25.0</v>
      </c>
      <c r="P46" s="36">
        <v>33.0</v>
      </c>
      <c r="Q46" s="23">
        <v>395.0</v>
      </c>
      <c r="S46" s="1">
        <f t="shared" si="6"/>
        <v>395</v>
      </c>
    </row>
    <row r="47" ht="15.75" customHeight="1">
      <c r="A47" s="17">
        <v>19.0</v>
      </c>
      <c r="B47" s="18" t="s">
        <v>29</v>
      </c>
      <c r="C47" s="19"/>
      <c r="D47" s="19"/>
      <c r="E47" s="19"/>
      <c r="F47" s="18"/>
      <c r="G47" s="18"/>
      <c r="H47" s="18"/>
      <c r="I47" s="18"/>
      <c r="J47" s="18"/>
      <c r="K47" s="34"/>
      <c r="L47" s="34"/>
      <c r="M47" s="18"/>
      <c r="N47" s="18"/>
      <c r="O47" s="34"/>
      <c r="P47" s="34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19"/>
      <c r="E48" s="19"/>
      <c r="F48" s="18"/>
      <c r="G48" s="18"/>
      <c r="H48" s="35">
        <v>2.0</v>
      </c>
      <c r="I48" s="35">
        <v>40.0</v>
      </c>
      <c r="J48" s="35">
        <v>32.0</v>
      </c>
      <c r="K48" s="36">
        <v>14.0</v>
      </c>
      <c r="L48" s="36">
        <v>18.0</v>
      </c>
      <c r="M48" s="35">
        <v>30.0</v>
      </c>
      <c r="N48" s="35">
        <v>19.0</v>
      </c>
      <c r="O48" s="36">
        <v>12.0</v>
      </c>
      <c r="P48" s="36">
        <v>9.0</v>
      </c>
      <c r="Q48" s="23">
        <v>123.0</v>
      </c>
      <c r="S48" s="1">
        <f t="shared" si="6"/>
        <v>123</v>
      </c>
    </row>
    <row r="49" ht="15.75" customHeight="1">
      <c r="A49" s="17">
        <v>21.0</v>
      </c>
      <c r="B49" s="18" t="s">
        <v>31</v>
      </c>
      <c r="C49" s="19"/>
      <c r="D49" s="19"/>
      <c r="E49" s="19"/>
      <c r="F49" s="18"/>
      <c r="G49" s="18"/>
      <c r="H49" s="35">
        <v>49.0</v>
      </c>
      <c r="I49" s="35">
        <v>60.0</v>
      </c>
      <c r="J49" s="35">
        <v>41.0</v>
      </c>
      <c r="K49" s="36">
        <v>37.0</v>
      </c>
      <c r="L49" s="36">
        <v>45.0</v>
      </c>
      <c r="M49" s="35">
        <v>27.0</v>
      </c>
      <c r="N49" s="35">
        <v>38.0</v>
      </c>
      <c r="O49" s="36">
        <v>19.0</v>
      </c>
      <c r="P49" s="36">
        <v>22.0</v>
      </c>
      <c r="Q49" s="23">
        <v>215.0</v>
      </c>
      <c r="S49" s="1">
        <f t="shared" si="6"/>
        <v>215</v>
      </c>
    </row>
    <row r="50" ht="15.75" customHeight="1">
      <c r="A50" s="17">
        <v>22.0</v>
      </c>
      <c r="B50" s="18" t="s">
        <v>32</v>
      </c>
      <c r="C50" s="19"/>
      <c r="D50" s="19"/>
      <c r="E50" s="19"/>
      <c r="F50" s="35">
        <v>24.0</v>
      </c>
      <c r="G50" s="35">
        <v>23.0</v>
      </c>
      <c r="H50" s="35">
        <v>16.0</v>
      </c>
      <c r="I50" s="35">
        <v>27.0</v>
      </c>
      <c r="J50" s="35">
        <v>20.0</v>
      </c>
      <c r="K50" s="36">
        <v>18.0</v>
      </c>
      <c r="L50" s="36">
        <v>25.0</v>
      </c>
      <c r="M50" s="35">
        <v>21.0</v>
      </c>
      <c r="N50" s="35">
        <v>32.0</v>
      </c>
      <c r="O50" s="36">
        <v>15.0</v>
      </c>
      <c r="P50" s="36">
        <v>16.0</v>
      </c>
      <c r="Q50" s="23">
        <v>163.0</v>
      </c>
      <c r="S50" s="1">
        <f t="shared" si="6"/>
        <v>163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112" t="s">
        <v>86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67">
        <v>0.0</v>
      </c>
      <c r="D6" s="67">
        <v>0.0</v>
      </c>
      <c r="E6" s="67">
        <v>0.0</v>
      </c>
      <c r="F6" s="21">
        <v>14.0</v>
      </c>
      <c r="G6" s="21">
        <v>17.0</v>
      </c>
      <c r="H6" s="21">
        <v>27.0</v>
      </c>
      <c r="I6" s="21">
        <v>20.0</v>
      </c>
      <c r="J6" s="21">
        <v>21.0</v>
      </c>
      <c r="K6" s="22">
        <v>11.0</v>
      </c>
      <c r="L6" s="22">
        <v>23.0</v>
      </c>
      <c r="M6" s="21">
        <v>13.0</v>
      </c>
      <c r="N6" s="21">
        <v>17.0</v>
      </c>
      <c r="O6" s="22">
        <v>4.0</v>
      </c>
      <c r="P6" s="22">
        <v>9.0</v>
      </c>
      <c r="Q6" s="23">
        <v>129.0</v>
      </c>
      <c r="R6" s="24" t="s">
        <v>11</v>
      </c>
      <c r="S6" s="1">
        <f t="shared" ref="S6:S14" si="1">SUM(F6:J6,M6:N6)</f>
        <v>129</v>
      </c>
    </row>
    <row r="7">
      <c r="A7" s="17">
        <v>2.0</v>
      </c>
      <c r="B7" s="18" t="s">
        <v>12</v>
      </c>
      <c r="C7" s="67">
        <v>0.0</v>
      </c>
      <c r="D7" s="67">
        <v>0.0</v>
      </c>
      <c r="E7" s="67">
        <v>0.0</v>
      </c>
      <c r="F7" s="21">
        <v>0.0</v>
      </c>
      <c r="G7" s="21">
        <v>0.0</v>
      </c>
      <c r="H7" s="21">
        <v>0.0</v>
      </c>
      <c r="I7" s="21">
        <v>0.0</v>
      </c>
      <c r="J7" s="21">
        <v>1.0</v>
      </c>
      <c r="K7" s="22">
        <v>0.0</v>
      </c>
      <c r="L7" s="22">
        <v>0.0</v>
      </c>
      <c r="M7" s="21">
        <v>4.0</v>
      </c>
      <c r="N7" s="21">
        <v>9.0</v>
      </c>
      <c r="O7" s="22">
        <v>1.0</v>
      </c>
      <c r="P7" s="22">
        <v>3.0</v>
      </c>
      <c r="Q7" s="23">
        <v>14.0</v>
      </c>
      <c r="R7" s="27"/>
      <c r="S7" s="1">
        <f t="shared" si="1"/>
        <v>14</v>
      </c>
    </row>
    <row r="8">
      <c r="A8" s="17">
        <v>3.0</v>
      </c>
      <c r="B8" s="18" t="s">
        <v>13</v>
      </c>
      <c r="C8" s="67">
        <v>0.0</v>
      </c>
      <c r="D8" s="67">
        <v>0.0</v>
      </c>
      <c r="E8" s="67">
        <v>0.0</v>
      </c>
      <c r="F8" s="21">
        <v>15.0</v>
      </c>
      <c r="G8" s="21">
        <v>13.0</v>
      </c>
      <c r="H8" s="21">
        <v>22.0</v>
      </c>
      <c r="I8" s="21">
        <v>14.0</v>
      </c>
      <c r="J8" s="21">
        <v>12.0</v>
      </c>
      <c r="K8" s="22">
        <v>10.0</v>
      </c>
      <c r="L8" s="22">
        <v>21.0</v>
      </c>
      <c r="M8" s="21">
        <v>8.0</v>
      </c>
      <c r="N8" s="21">
        <v>7.0</v>
      </c>
      <c r="O8" s="22">
        <v>3.0</v>
      </c>
      <c r="P8" s="22">
        <v>8.0</v>
      </c>
      <c r="Q8" s="23">
        <v>91.0</v>
      </c>
      <c r="R8" s="27"/>
      <c r="S8" s="1">
        <f t="shared" si="1"/>
        <v>91</v>
      </c>
    </row>
    <row r="9">
      <c r="A9" s="17">
        <v>4.0</v>
      </c>
      <c r="B9" s="18" t="s">
        <v>14</v>
      </c>
      <c r="C9" s="67">
        <v>0.0</v>
      </c>
      <c r="D9" s="67">
        <v>0.0</v>
      </c>
      <c r="E9" s="67">
        <v>0.0</v>
      </c>
      <c r="F9" s="21">
        <v>2.0</v>
      </c>
      <c r="G9" s="21">
        <v>13.0</v>
      </c>
      <c r="H9" s="21">
        <v>22.0</v>
      </c>
      <c r="I9" s="21">
        <v>21.0</v>
      </c>
      <c r="J9" s="21">
        <v>16.0</v>
      </c>
      <c r="K9" s="22">
        <v>9.0</v>
      </c>
      <c r="L9" s="22">
        <v>23.0</v>
      </c>
      <c r="M9" s="21">
        <v>13.0</v>
      </c>
      <c r="N9" s="21">
        <v>9.0</v>
      </c>
      <c r="O9" s="22">
        <v>4.0</v>
      </c>
      <c r="P9" s="22">
        <v>8.0</v>
      </c>
      <c r="Q9" s="23">
        <v>96.0</v>
      </c>
      <c r="R9" s="27"/>
      <c r="S9" s="1">
        <f t="shared" si="1"/>
        <v>96</v>
      </c>
    </row>
    <row r="10">
      <c r="A10" s="17">
        <v>5.0</v>
      </c>
      <c r="B10" s="18" t="s">
        <v>15</v>
      </c>
      <c r="C10" s="67">
        <v>0.0</v>
      </c>
      <c r="D10" s="67">
        <v>0.0</v>
      </c>
      <c r="E10" s="67">
        <v>0.0</v>
      </c>
      <c r="F10" s="21">
        <v>2.0</v>
      </c>
      <c r="G10" s="21">
        <v>2.0</v>
      </c>
      <c r="H10" s="21">
        <v>3.0</v>
      </c>
      <c r="I10" s="21">
        <v>4.0</v>
      </c>
      <c r="J10" s="21">
        <v>9.0</v>
      </c>
      <c r="K10" s="22">
        <v>0.0</v>
      </c>
      <c r="L10" s="22">
        <v>0.0</v>
      </c>
      <c r="M10" s="21">
        <v>7.0</v>
      </c>
      <c r="N10" s="21">
        <v>6.0</v>
      </c>
      <c r="O10" s="22">
        <v>0.0</v>
      </c>
      <c r="P10" s="22">
        <v>0.0</v>
      </c>
      <c r="Q10" s="23">
        <v>33.0</v>
      </c>
      <c r="R10" s="27"/>
      <c r="S10" s="1">
        <f t="shared" si="1"/>
        <v>33</v>
      </c>
    </row>
    <row r="11">
      <c r="A11" s="17">
        <v>6.0</v>
      </c>
      <c r="B11" s="18" t="s">
        <v>16</v>
      </c>
      <c r="C11" s="67">
        <v>0.0</v>
      </c>
      <c r="D11" s="67">
        <v>0.0</v>
      </c>
      <c r="E11" s="67">
        <v>0.0</v>
      </c>
      <c r="F11" s="21">
        <v>0.0</v>
      </c>
      <c r="G11" s="21">
        <v>0.0</v>
      </c>
      <c r="H11" s="21">
        <v>0.0</v>
      </c>
      <c r="I11" s="21">
        <v>0.0</v>
      </c>
      <c r="J11" s="21">
        <v>0.0</v>
      </c>
      <c r="K11" s="22">
        <v>0.0</v>
      </c>
      <c r="L11" s="22">
        <v>0.0</v>
      </c>
      <c r="M11" s="21">
        <v>2.0</v>
      </c>
      <c r="N11" s="21">
        <v>5.0</v>
      </c>
      <c r="O11" s="22">
        <v>1.0</v>
      </c>
      <c r="P11" s="22">
        <v>1.0</v>
      </c>
      <c r="Q11" s="23">
        <v>7.0</v>
      </c>
      <c r="R11" s="27"/>
      <c r="S11" s="1">
        <f t="shared" si="1"/>
        <v>7</v>
      </c>
    </row>
    <row r="12">
      <c r="A12" s="17">
        <v>7.0</v>
      </c>
      <c r="B12" s="18" t="s">
        <v>17</v>
      </c>
      <c r="C12" s="67">
        <v>0.0</v>
      </c>
      <c r="D12" s="67">
        <v>0.0</v>
      </c>
      <c r="E12" s="67">
        <v>0.0</v>
      </c>
      <c r="F12" s="21">
        <v>18.0</v>
      </c>
      <c r="G12" s="21">
        <v>23.0</v>
      </c>
      <c r="H12" s="21">
        <v>16.0</v>
      </c>
      <c r="I12" s="21">
        <v>15.0</v>
      </c>
      <c r="J12" s="21">
        <v>11.0</v>
      </c>
      <c r="K12" s="22">
        <v>15.0</v>
      </c>
      <c r="L12" s="22">
        <v>26.0</v>
      </c>
      <c r="M12" s="21">
        <v>14.0</v>
      </c>
      <c r="N12" s="21">
        <v>10.0</v>
      </c>
      <c r="O12" s="22">
        <v>4.0</v>
      </c>
      <c r="P12" s="22">
        <v>9.0</v>
      </c>
      <c r="Q12" s="23">
        <v>107.0</v>
      </c>
      <c r="R12" s="27"/>
      <c r="S12" s="1">
        <f t="shared" si="1"/>
        <v>107</v>
      </c>
    </row>
    <row r="13">
      <c r="A13" s="17">
        <v>8.0</v>
      </c>
      <c r="B13" s="18" t="s">
        <v>18</v>
      </c>
      <c r="C13" s="67">
        <v>0.0</v>
      </c>
      <c r="D13" s="67">
        <v>0.0</v>
      </c>
      <c r="E13" s="67">
        <v>0.0</v>
      </c>
      <c r="F13" s="21">
        <v>0.0</v>
      </c>
      <c r="G13" s="21">
        <v>0.0</v>
      </c>
      <c r="H13" s="21">
        <v>0.0</v>
      </c>
      <c r="I13" s="21">
        <v>0.0</v>
      </c>
      <c r="J13" s="21">
        <v>0.0</v>
      </c>
      <c r="K13" s="22">
        <v>0.0</v>
      </c>
      <c r="L13" s="22">
        <v>0.0</v>
      </c>
      <c r="M13" s="21">
        <v>0.0</v>
      </c>
      <c r="N13" s="21">
        <v>0.0</v>
      </c>
      <c r="O13" s="22">
        <v>0.0</v>
      </c>
      <c r="P13" s="22">
        <v>0.0</v>
      </c>
      <c r="Q13" s="23">
        <v>0.0</v>
      </c>
      <c r="R13" s="27"/>
      <c r="S13" s="1">
        <f t="shared" si="1"/>
        <v>0</v>
      </c>
    </row>
    <row r="14">
      <c r="A14" s="17">
        <v>9.0</v>
      </c>
      <c r="B14" s="18" t="s">
        <v>19</v>
      </c>
      <c r="C14" s="67">
        <v>0.0</v>
      </c>
      <c r="D14" s="67">
        <v>0.0</v>
      </c>
      <c r="E14" s="67">
        <v>0.0</v>
      </c>
      <c r="F14" s="21">
        <v>18.0</v>
      </c>
      <c r="G14" s="21">
        <v>12.0</v>
      </c>
      <c r="H14" s="21">
        <v>35.0</v>
      </c>
      <c r="I14" s="21">
        <v>15.0</v>
      </c>
      <c r="J14" s="21">
        <v>23.0</v>
      </c>
      <c r="K14" s="22">
        <v>9.0</v>
      </c>
      <c r="L14" s="22">
        <v>25.0</v>
      </c>
      <c r="M14" s="21">
        <v>16.0</v>
      </c>
      <c r="N14" s="21">
        <v>16.0</v>
      </c>
      <c r="O14" s="22">
        <v>6.0</v>
      </c>
      <c r="P14" s="22">
        <v>9.0</v>
      </c>
      <c r="Q14" s="23">
        <v>135.0</v>
      </c>
      <c r="R14" s="27"/>
      <c r="S14" s="1">
        <f t="shared" si="1"/>
        <v>135</v>
      </c>
    </row>
    <row r="15">
      <c r="A15" s="17">
        <v>10.0</v>
      </c>
      <c r="B15" s="18" t="s">
        <v>20</v>
      </c>
      <c r="C15" s="21">
        <v>25.0</v>
      </c>
      <c r="D15" s="22">
        <v>4.0</v>
      </c>
      <c r="E15" s="22">
        <v>3.0</v>
      </c>
      <c r="F15" s="21">
        <v>34.0</v>
      </c>
      <c r="G15" s="21">
        <v>22.0</v>
      </c>
      <c r="H15" s="21">
        <v>30.0</v>
      </c>
      <c r="I15" s="21">
        <v>21.0</v>
      </c>
      <c r="J15" s="21">
        <v>12.0</v>
      </c>
      <c r="K15" s="22">
        <v>9.0</v>
      </c>
      <c r="L15" s="22">
        <v>15.0</v>
      </c>
      <c r="M15" s="21">
        <v>10.0</v>
      </c>
      <c r="N15" s="21">
        <v>15.0</v>
      </c>
      <c r="O15" s="22">
        <v>0.0</v>
      </c>
      <c r="P15" s="22">
        <v>3.0</v>
      </c>
      <c r="Q15" s="23">
        <v>169.0</v>
      </c>
      <c r="R15" s="27"/>
      <c r="S15" s="1">
        <f>SUM(F15:J15,M15:N15,C15)</f>
        <v>169</v>
      </c>
    </row>
    <row r="16">
      <c r="A16" s="17">
        <v>11.0</v>
      </c>
      <c r="B16" s="18" t="s">
        <v>21</v>
      </c>
      <c r="C16" s="67">
        <v>0.0</v>
      </c>
      <c r="D16" s="67">
        <v>0.0</v>
      </c>
      <c r="E16" s="67">
        <v>0.0</v>
      </c>
      <c r="F16" s="21">
        <v>0.0</v>
      </c>
      <c r="G16" s="21">
        <v>2.0</v>
      </c>
      <c r="H16" s="21">
        <v>8.0</v>
      </c>
      <c r="I16" s="21">
        <v>0.0</v>
      </c>
      <c r="J16" s="21">
        <v>0.0</v>
      </c>
      <c r="K16" s="22">
        <v>2.0</v>
      </c>
      <c r="L16" s="22">
        <v>2.0</v>
      </c>
      <c r="M16" s="21">
        <v>0.0</v>
      </c>
      <c r="N16" s="21">
        <v>0.0</v>
      </c>
      <c r="O16" s="22">
        <v>0.0</v>
      </c>
      <c r="P16" s="22">
        <v>0.0</v>
      </c>
      <c r="Q16" s="23">
        <v>10.0</v>
      </c>
      <c r="R16" s="27"/>
      <c r="S16" s="1">
        <f t="shared" ref="S16:S19" si="2">SUM(F16:J16,M16:N16)</f>
        <v>10</v>
      </c>
    </row>
    <row r="17">
      <c r="A17" s="17">
        <v>12.0</v>
      </c>
      <c r="B17" s="18" t="s">
        <v>22</v>
      </c>
      <c r="C17" s="67">
        <v>0.0</v>
      </c>
      <c r="D17" s="67">
        <v>0.0</v>
      </c>
      <c r="E17" s="67">
        <v>0.0</v>
      </c>
      <c r="F17" s="21">
        <v>1.0</v>
      </c>
      <c r="G17" s="21">
        <v>9.0</v>
      </c>
      <c r="H17" s="21">
        <v>17.0</v>
      </c>
      <c r="I17" s="21">
        <v>16.0</v>
      </c>
      <c r="J17" s="21">
        <v>15.0</v>
      </c>
      <c r="K17" s="22">
        <v>9.0</v>
      </c>
      <c r="L17" s="22">
        <v>11.0</v>
      </c>
      <c r="M17" s="21">
        <v>17.0</v>
      </c>
      <c r="N17" s="21">
        <v>14.0</v>
      </c>
      <c r="O17" s="22">
        <v>4.0</v>
      </c>
      <c r="P17" s="22">
        <v>15.0</v>
      </c>
      <c r="Q17" s="23">
        <v>89.0</v>
      </c>
      <c r="R17" s="27"/>
      <c r="S17" s="1">
        <f t="shared" si="2"/>
        <v>89</v>
      </c>
    </row>
    <row r="18">
      <c r="A18" s="17">
        <v>13.0</v>
      </c>
      <c r="B18" s="18" t="s">
        <v>23</v>
      </c>
      <c r="C18" s="67">
        <v>0.0</v>
      </c>
      <c r="D18" s="67">
        <v>0.0</v>
      </c>
      <c r="E18" s="67">
        <v>0.0</v>
      </c>
      <c r="F18" s="21">
        <v>2.0</v>
      </c>
      <c r="G18" s="21">
        <v>2.0</v>
      </c>
      <c r="H18" s="21">
        <v>3.0</v>
      </c>
      <c r="I18" s="21">
        <v>4.0</v>
      </c>
      <c r="J18" s="21">
        <v>12.0</v>
      </c>
      <c r="K18" s="22">
        <v>2.0</v>
      </c>
      <c r="L18" s="22">
        <v>5.0</v>
      </c>
      <c r="M18" s="21">
        <v>14.0</v>
      </c>
      <c r="N18" s="21">
        <v>10.0</v>
      </c>
      <c r="O18" s="22">
        <v>4.0</v>
      </c>
      <c r="P18" s="22">
        <v>6.0</v>
      </c>
      <c r="Q18" s="23">
        <v>47.0</v>
      </c>
      <c r="R18" s="27"/>
      <c r="S18" s="1">
        <f t="shared" si="2"/>
        <v>47</v>
      </c>
    </row>
    <row r="19">
      <c r="A19" s="17">
        <v>14.0</v>
      </c>
      <c r="B19" s="18" t="s">
        <v>24</v>
      </c>
      <c r="C19" s="67">
        <v>0.0</v>
      </c>
      <c r="D19" s="67">
        <v>0.0</v>
      </c>
      <c r="E19" s="67">
        <v>0.0</v>
      </c>
      <c r="F19" s="21">
        <v>0.0</v>
      </c>
      <c r="G19" s="21">
        <v>0.0</v>
      </c>
      <c r="H19" s="21">
        <v>0.0</v>
      </c>
      <c r="I19" s="21">
        <v>0.0</v>
      </c>
      <c r="J19" s="21">
        <v>0.0</v>
      </c>
      <c r="K19" s="22">
        <v>0.0</v>
      </c>
      <c r="L19" s="22">
        <v>0.0</v>
      </c>
      <c r="M19" s="21">
        <v>6.0</v>
      </c>
      <c r="N19" s="21">
        <v>3.0</v>
      </c>
      <c r="O19" s="22">
        <v>2.0</v>
      </c>
      <c r="P19" s="22">
        <v>2.0</v>
      </c>
      <c r="Q19" s="23">
        <v>9.0</v>
      </c>
      <c r="R19" s="27"/>
      <c r="S19" s="1">
        <f t="shared" si="2"/>
        <v>9</v>
      </c>
    </row>
    <row r="20">
      <c r="A20" s="17">
        <v>15.0</v>
      </c>
      <c r="B20" s="18" t="s">
        <v>25</v>
      </c>
      <c r="C20" s="21">
        <v>21.0</v>
      </c>
      <c r="D20" s="22">
        <v>3.0</v>
      </c>
      <c r="E20" s="22">
        <v>9.0</v>
      </c>
      <c r="F20" s="21">
        <v>22.0</v>
      </c>
      <c r="G20" s="21">
        <v>25.0</v>
      </c>
      <c r="H20" s="21">
        <v>30.0</v>
      </c>
      <c r="I20" s="21">
        <v>16.0</v>
      </c>
      <c r="J20" s="21">
        <v>16.0</v>
      </c>
      <c r="K20" s="22">
        <v>11.0</v>
      </c>
      <c r="L20" s="22">
        <v>27.0</v>
      </c>
      <c r="M20" s="21">
        <v>17.0</v>
      </c>
      <c r="N20" s="21">
        <v>12.0</v>
      </c>
      <c r="O20" s="22">
        <v>7.0</v>
      </c>
      <c r="P20" s="22">
        <v>9.0</v>
      </c>
      <c r="Q20" s="23">
        <v>159.0</v>
      </c>
      <c r="R20" s="27"/>
      <c r="S20" s="1">
        <f>SUM(F20:J20,M20:N20,C20)</f>
        <v>159</v>
      </c>
    </row>
    <row r="21" ht="15.75" customHeight="1">
      <c r="A21" s="17">
        <v>16.0</v>
      </c>
      <c r="B21" s="18" t="s">
        <v>26</v>
      </c>
      <c r="C21" s="67">
        <v>0.0</v>
      </c>
      <c r="D21" s="67">
        <v>0.0</v>
      </c>
      <c r="E21" s="67">
        <v>0.0</v>
      </c>
      <c r="F21" s="21">
        <v>1.0</v>
      </c>
      <c r="G21" s="21">
        <v>1.0</v>
      </c>
      <c r="H21" s="21">
        <v>3.0</v>
      </c>
      <c r="I21" s="21">
        <v>11.0</v>
      </c>
      <c r="J21" s="21">
        <v>9.0</v>
      </c>
      <c r="K21" s="22">
        <v>6.0</v>
      </c>
      <c r="L21" s="22">
        <v>6.0</v>
      </c>
      <c r="M21" s="21">
        <v>5.0</v>
      </c>
      <c r="N21" s="21">
        <v>0.0</v>
      </c>
      <c r="O21" s="22">
        <v>1.0</v>
      </c>
      <c r="P21" s="22">
        <v>1.0</v>
      </c>
      <c r="Q21" s="23">
        <v>30.0</v>
      </c>
      <c r="R21" s="27"/>
      <c r="S21" s="1">
        <f t="shared" ref="S21:S28" si="3">SUM(F21:J21,M21:N21)</f>
        <v>30</v>
      </c>
    </row>
    <row r="22" ht="15.75" customHeight="1">
      <c r="A22" s="17">
        <v>17.0</v>
      </c>
      <c r="B22" s="18" t="s">
        <v>27</v>
      </c>
      <c r="C22" s="67">
        <v>0.0</v>
      </c>
      <c r="D22" s="67">
        <v>0.0</v>
      </c>
      <c r="E22" s="67">
        <v>0.0</v>
      </c>
      <c r="F22" s="21">
        <v>0.0</v>
      </c>
      <c r="G22" s="21">
        <v>0.0</v>
      </c>
      <c r="H22" s="21">
        <v>23.0</v>
      </c>
      <c r="I22" s="21">
        <v>16.0</v>
      </c>
      <c r="J22" s="21">
        <v>8.0</v>
      </c>
      <c r="K22" s="22">
        <v>4.0</v>
      </c>
      <c r="L22" s="22">
        <v>3.0</v>
      </c>
      <c r="M22" s="21">
        <v>9.0</v>
      </c>
      <c r="N22" s="21">
        <v>16.0</v>
      </c>
      <c r="O22" s="22">
        <v>1.0</v>
      </c>
      <c r="P22" s="22">
        <v>1.0</v>
      </c>
      <c r="Q22" s="23">
        <v>72.0</v>
      </c>
      <c r="R22" s="27"/>
      <c r="S22" s="1">
        <f t="shared" si="3"/>
        <v>72</v>
      </c>
    </row>
    <row r="23" ht="15.75" customHeight="1">
      <c r="A23" s="17">
        <v>18.0</v>
      </c>
      <c r="B23" s="18" t="s">
        <v>28</v>
      </c>
      <c r="C23" s="67">
        <v>0.0</v>
      </c>
      <c r="D23" s="67">
        <v>0.0</v>
      </c>
      <c r="E23" s="67">
        <v>0.0</v>
      </c>
      <c r="F23" s="21">
        <v>8.0</v>
      </c>
      <c r="G23" s="21">
        <v>8.0</v>
      </c>
      <c r="H23" s="21">
        <v>21.0</v>
      </c>
      <c r="I23" s="21">
        <v>16.0</v>
      </c>
      <c r="J23" s="21">
        <v>15.0</v>
      </c>
      <c r="K23" s="22">
        <v>9.0</v>
      </c>
      <c r="L23" s="22">
        <v>18.0</v>
      </c>
      <c r="M23" s="21">
        <v>13.0</v>
      </c>
      <c r="N23" s="21">
        <v>12.0</v>
      </c>
      <c r="O23" s="22">
        <v>5.0</v>
      </c>
      <c r="P23" s="22">
        <v>10.0</v>
      </c>
      <c r="Q23" s="23">
        <v>93.0</v>
      </c>
      <c r="R23" s="27"/>
      <c r="S23" s="1">
        <f t="shared" si="3"/>
        <v>93</v>
      </c>
    </row>
    <row r="24" ht="15.75" customHeight="1">
      <c r="A24" s="17">
        <v>19.0</v>
      </c>
      <c r="B24" s="18" t="s">
        <v>29</v>
      </c>
      <c r="C24" s="67">
        <v>0.0</v>
      </c>
      <c r="D24" s="67">
        <v>0.0</v>
      </c>
      <c r="E24" s="67">
        <v>0.0</v>
      </c>
      <c r="F24" s="21">
        <v>0.0</v>
      </c>
      <c r="G24" s="21">
        <v>0.0</v>
      </c>
      <c r="H24" s="21">
        <v>0.0</v>
      </c>
      <c r="I24" s="21">
        <v>0.0</v>
      </c>
      <c r="J24" s="21">
        <v>0.0</v>
      </c>
      <c r="K24" s="22">
        <v>0.0</v>
      </c>
      <c r="L24" s="22">
        <v>0.0</v>
      </c>
      <c r="M24" s="21">
        <v>0.0</v>
      </c>
      <c r="N24" s="21">
        <v>0.0</v>
      </c>
      <c r="O24" s="22">
        <v>0.0</v>
      </c>
      <c r="P24" s="22">
        <v>0.0</v>
      </c>
      <c r="Q24" s="23">
        <v>0.0</v>
      </c>
      <c r="R24" s="27"/>
      <c r="S24" s="1">
        <f t="shared" si="3"/>
        <v>0</v>
      </c>
    </row>
    <row r="25" ht="15.75" customHeight="1">
      <c r="A25" s="17">
        <v>20.0</v>
      </c>
      <c r="B25" s="18" t="s">
        <v>30</v>
      </c>
      <c r="C25" s="67">
        <v>0.0</v>
      </c>
      <c r="D25" s="67">
        <v>0.0</v>
      </c>
      <c r="E25" s="67">
        <v>0.0</v>
      </c>
      <c r="F25" s="21">
        <v>0.0</v>
      </c>
      <c r="G25" s="21">
        <v>0.0</v>
      </c>
      <c r="H25" s="21">
        <v>0.0</v>
      </c>
      <c r="I25" s="21">
        <v>3.0</v>
      </c>
      <c r="J25" s="21">
        <v>9.0</v>
      </c>
      <c r="K25" s="22">
        <v>2.0</v>
      </c>
      <c r="L25" s="22">
        <v>7.0</v>
      </c>
      <c r="M25" s="21">
        <v>7.0</v>
      </c>
      <c r="N25" s="21">
        <v>5.0</v>
      </c>
      <c r="O25" s="22">
        <v>3.0</v>
      </c>
      <c r="P25" s="22">
        <v>6.0</v>
      </c>
      <c r="Q25" s="23">
        <v>24.0</v>
      </c>
      <c r="R25" s="27"/>
      <c r="S25" s="1">
        <f t="shared" si="3"/>
        <v>24</v>
      </c>
    </row>
    <row r="26" ht="15.75" customHeight="1">
      <c r="A26" s="17">
        <v>21.0</v>
      </c>
      <c r="B26" s="18" t="s">
        <v>31</v>
      </c>
      <c r="C26" s="67">
        <v>0.0</v>
      </c>
      <c r="D26" s="67">
        <v>0.0</v>
      </c>
      <c r="E26" s="67">
        <v>0.0</v>
      </c>
      <c r="F26" s="21">
        <v>0.0</v>
      </c>
      <c r="G26" s="21">
        <v>0.0</v>
      </c>
      <c r="H26" s="21">
        <v>0.0</v>
      </c>
      <c r="I26" s="21">
        <v>0.0</v>
      </c>
      <c r="J26" s="21">
        <v>0.0</v>
      </c>
      <c r="K26" s="22">
        <v>0.0</v>
      </c>
      <c r="L26" s="22">
        <v>0.0</v>
      </c>
      <c r="M26" s="21">
        <v>0.0</v>
      </c>
      <c r="N26" s="21">
        <v>0.0</v>
      </c>
      <c r="O26" s="22">
        <v>0.0</v>
      </c>
      <c r="P26" s="22">
        <v>0.0</v>
      </c>
      <c r="Q26" s="23">
        <v>0.0</v>
      </c>
      <c r="R26" s="27"/>
      <c r="S26" s="1">
        <f t="shared" si="3"/>
        <v>0</v>
      </c>
    </row>
    <row r="27" ht="15.75" customHeight="1">
      <c r="A27" s="17">
        <v>22.0</v>
      </c>
      <c r="B27" s="18" t="s">
        <v>32</v>
      </c>
      <c r="C27" s="67">
        <v>0.0</v>
      </c>
      <c r="D27" s="67">
        <v>0.0</v>
      </c>
      <c r="E27" s="67">
        <v>0.0</v>
      </c>
      <c r="F27" s="21">
        <v>0.0</v>
      </c>
      <c r="G27" s="21">
        <v>0.0</v>
      </c>
      <c r="H27" s="21">
        <v>0.0</v>
      </c>
      <c r="I27" s="21">
        <v>0.0</v>
      </c>
      <c r="J27" s="21">
        <v>0.0</v>
      </c>
      <c r="K27" s="22">
        <v>0.0</v>
      </c>
      <c r="L27" s="22">
        <v>0.0</v>
      </c>
      <c r="M27" s="21">
        <v>0.0</v>
      </c>
      <c r="N27" s="21">
        <v>0.0</v>
      </c>
      <c r="O27" s="22">
        <v>0.0</v>
      </c>
      <c r="P27" s="22">
        <v>0.0</v>
      </c>
      <c r="Q27" s="23">
        <v>0.0</v>
      </c>
      <c r="R27" s="27"/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3"/>
        <v>0</v>
      </c>
    </row>
    <row r="29" ht="15.75" customHeight="1">
      <c r="A29" s="17">
        <v>1.0</v>
      </c>
      <c r="B29" s="18" t="s">
        <v>10</v>
      </c>
      <c r="C29" s="67">
        <v>0.0</v>
      </c>
      <c r="D29" s="67">
        <v>0.0</v>
      </c>
      <c r="E29" s="67">
        <v>0.0</v>
      </c>
      <c r="F29" s="21">
        <v>29.0</v>
      </c>
      <c r="G29" s="21">
        <v>22.0</v>
      </c>
      <c r="H29" s="21">
        <v>35.0</v>
      </c>
      <c r="I29" s="21">
        <v>22.0</v>
      </c>
      <c r="J29" s="21">
        <v>34.0</v>
      </c>
      <c r="K29" s="22">
        <v>22.0</v>
      </c>
      <c r="L29" s="22">
        <v>27.0</v>
      </c>
      <c r="M29" s="21">
        <v>15.0</v>
      </c>
      <c r="N29" s="21">
        <v>14.0</v>
      </c>
      <c r="O29" s="22">
        <v>4.0</v>
      </c>
      <c r="P29" s="22">
        <v>9.0</v>
      </c>
      <c r="Q29" s="23">
        <v>171.0</v>
      </c>
      <c r="R29" s="27"/>
      <c r="S29" s="1">
        <f>SUM(F29:J29,M29:N29,C29)</f>
        <v>171</v>
      </c>
    </row>
    <row r="30" ht="15.75" customHeight="1">
      <c r="A30" s="17">
        <v>2.0</v>
      </c>
      <c r="B30" s="18" t="s">
        <v>12</v>
      </c>
      <c r="C30" s="67">
        <v>0.0</v>
      </c>
      <c r="D30" s="67">
        <v>0.0</v>
      </c>
      <c r="E30" s="67">
        <v>0.0</v>
      </c>
      <c r="F30" s="21">
        <v>4.0</v>
      </c>
      <c r="G30" s="21">
        <v>4.0</v>
      </c>
      <c r="H30" s="21">
        <v>3.0</v>
      </c>
      <c r="I30" s="21">
        <v>3.0</v>
      </c>
      <c r="J30" s="21">
        <v>2.0</v>
      </c>
      <c r="K30" s="22">
        <v>3.0</v>
      </c>
      <c r="L30" s="22">
        <v>0.0</v>
      </c>
      <c r="M30" s="21">
        <v>1.0</v>
      </c>
      <c r="N30" s="21">
        <v>3.0</v>
      </c>
      <c r="O30" s="22">
        <v>1.0</v>
      </c>
      <c r="P30" s="22">
        <v>0.0</v>
      </c>
      <c r="Q30" s="23">
        <v>20.0</v>
      </c>
      <c r="R30" s="27"/>
      <c r="S30" s="1">
        <f t="shared" ref="S30:S37" si="4">SUM(F30:J30,M30:N30)</f>
        <v>20</v>
      </c>
    </row>
    <row r="31" ht="15.75" customHeight="1">
      <c r="A31" s="17">
        <v>3.0</v>
      </c>
      <c r="B31" s="18" t="s">
        <v>13</v>
      </c>
      <c r="C31" s="67">
        <v>0.0</v>
      </c>
      <c r="D31" s="67">
        <v>0.0</v>
      </c>
      <c r="E31" s="67">
        <v>0.0</v>
      </c>
      <c r="F31" s="21">
        <v>14.0</v>
      </c>
      <c r="G31" s="21">
        <v>20.0</v>
      </c>
      <c r="H31" s="21">
        <v>14.0</v>
      </c>
      <c r="I31" s="21">
        <v>14.0</v>
      </c>
      <c r="J31" s="21">
        <v>23.0</v>
      </c>
      <c r="K31" s="22">
        <v>14.0</v>
      </c>
      <c r="L31" s="22">
        <v>20.0</v>
      </c>
      <c r="M31" s="21">
        <v>9.0</v>
      </c>
      <c r="N31" s="21">
        <v>12.0</v>
      </c>
      <c r="O31" s="22">
        <v>6.0</v>
      </c>
      <c r="P31" s="22">
        <v>3.0</v>
      </c>
      <c r="Q31" s="23">
        <v>106.0</v>
      </c>
      <c r="R31" s="27"/>
      <c r="S31" s="1">
        <f t="shared" si="4"/>
        <v>106</v>
      </c>
    </row>
    <row r="32" ht="15.75" customHeight="1">
      <c r="A32" s="17">
        <v>4.0</v>
      </c>
      <c r="B32" s="18" t="s">
        <v>14</v>
      </c>
      <c r="C32" s="67">
        <v>0.0</v>
      </c>
      <c r="D32" s="67">
        <v>0.0</v>
      </c>
      <c r="E32" s="67">
        <v>0.0</v>
      </c>
      <c r="F32" s="21">
        <v>18.0</v>
      </c>
      <c r="G32" s="21">
        <v>20.0</v>
      </c>
      <c r="H32" s="21">
        <v>37.0</v>
      </c>
      <c r="I32" s="21">
        <v>30.0</v>
      </c>
      <c r="J32" s="21">
        <v>38.0</v>
      </c>
      <c r="K32" s="22">
        <v>32.0</v>
      </c>
      <c r="L32" s="22">
        <v>45.0</v>
      </c>
      <c r="M32" s="21">
        <v>14.0</v>
      </c>
      <c r="N32" s="21">
        <v>9.0</v>
      </c>
      <c r="O32" s="22">
        <v>5.0</v>
      </c>
      <c r="P32" s="22">
        <v>11.0</v>
      </c>
      <c r="Q32" s="23">
        <v>166.0</v>
      </c>
      <c r="R32" s="27"/>
      <c r="S32" s="1">
        <f t="shared" si="4"/>
        <v>166</v>
      </c>
    </row>
    <row r="33" ht="15.75" customHeight="1">
      <c r="A33" s="17">
        <v>5.0</v>
      </c>
      <c r="B33" s="18" t="s">
        <v>15</v>
      </c>
      <c r="C33" s="67">
        <v>0.0</v>
      </c>
      <c r="D33" s="67">
        <v>0.0</v>
      </c>
      <c r="E33" s="67">
        <v>0.0</v>
      </c>
      <c r="F33" s="21">
        <v>1.0</v>
      </c>
      <c r="G33" s="21">
        <v>3.0</v>
      </c>
      <c r="H33" s="21">
        <v>4.0</v>
      </c>
      <c r="I33" s="21">
        <v>1.0</v>
      </c>
      <c r="J33" s="21">
        <v>1.0</v>
      </c>
      <c r="K33" s="22">
        <v>1.0</v>
      </c>
      <c r="L33" s="22">
        <v>0.0</v>
      </c>
      <c r="M33" s="21">
        <v>1.0</v>
      </c>
      <c r="N33" s="21">
        <v>0.0</v>
      </c>
      <c r="O33" s="22">
        <v>0.0</v>
      </c>
      <c r="P33" s="22">
        <v>0.0</v>
      </c>
      <c r="Q33" s="23">
        <v>11.0</v>
      </c>
      <c r="R33" s="27"/>
      <c r="S33" s="1">
        <f t="shared" si="4"/>
        <v>11</v>
      </c>
    </row>
    <row r="34" ht="15.75" customHeight="1">
      <c r="A34" s="17">
        <v>6.0</v>
      </c>
      <c r="B34" s="18" t="s">
        <v>16</v>
      </c>
      <c r="C34" s="67">
        <v>0.0</v>
      </c>
      <c r="D34" s="67">
        <v>0.0</v>
      </c>
      <c r="E34" s="67">
        <v>0.0</v>
      </c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2">
        <v>0.0</v>
      </c>
      <c r="L34" s="22">
        <v>0.0</v>
      </c>
      <c r="M34" s="21">
        <v>9.0</v>
      </c>
      <c r="N34" s="21">
        <v>4.0</v>
      </c>
      <c r="O34" s="22">
        <v>2.0</v>
      </c>
      <c r="P34" s="22">
        <v>2.0</v>
      </c>
      <c r="Q34" s="23">
        <v>13.0</v>
      </c>
      <c r="R34" s="27"/>
      <c r="S34" s="1">
        <f t="shared" si="4"/>
        <v>13</v>
      </c>
    </row>
    <row r="35" ht="15.75" customHeight="1">
      <c r="A35" s="17">
        <v>7.0</v>
      </c>
      <c r="B35" s="18" t="s">
        <v>17</v>
      </c>
      <c r="C35" s="67">
        <v>0.0</v>
      </c>
      <c r="D35" s="67">
        <v>0.0</v>
      </c>
      <c r="E35" s="67">
        <v>0.0</v>
      </c>
      <c r="F35" s="21">
        <v>39.0</v>
      </c>
      <c r="G35" s="21">
        <v>36.0</v>
      </c>
      <c r="H35" s="21">
        <v>42.0</v>
      </c>
      <c r="I35" s="21">
        <v>30.0</v>
      </c>
      <c r="J35" s="21">
        <v>50.0</v>
      </c>
      <c r="K35" s="22">
        <v>29.0</v>
      </c>
      <c r="L35" s="22">
        <v>47.0</v>
      </c>
      <c r="M35" s="21">
        <v>20.0</v>
      </c>
      <c r="N35" s="21">
        <v>21.0</v>
      </c>
      <c r="O35" s="22">
        <v>5.0</v>
      </c>
      <c r="P35" s="22">
        <v>13.0</v>
      </c>
      <c r="Q35" s="23">
        <v>238.0</v>
      </c>
      <c r="R35" s="27"/>
      <c r="S35" s="1">
        <f t="shared" si="4"/>
        <v>238</v>
      </c>
    </row>
    <row r="36" ht="15.75" customHeight="1">
      <c r="A36" s="17">
        <v>8.0</v>
      </c>
      <c r="B36" s="18" t="s">
        <v>18</v>
      </c>
      <c r="C36" s="67">
        <v>0.0</v>
      </c>
      <c r="D36" s="67">
        <v>0.0</v>
      </c>
      <c r="E36" s="67">
        <v>0.0</v>
      </c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2">
        <v>0.0</v>
      </c>
      <c r="L36" s="22">
        <v>0.0</v>
      </c>
      <c r="M36" s="21">
        <v>0.0</v>
      </c>
      <c r="N36" s="21">
        <v>0.0</v>
      </c>
      <c r="O36" s="22">
        <v>0.0</v>
      </c>
      <c r="P36" s="22">
        <v>0.0</v>
      </c>
      <c r="Q36" s="23">
        <v>0.0</v>
      </c>
      <c r="R36" s="27"/>
      <c r="S36" s="1">
        <f t="shared" si="4"/>
        <v>0</v>
      </c>
    </row>
    <row r="37" ht="15.75" customHeight="1">
      <c r="A37" s="17">
        <v>9.0</v>
      </c>
      <c r="B37" s="18" t="s">
        <v>19</v>
      </c>
      <c r="C37" s="67">
        <v>0.0</v>
      </c>
      <c r="D37" s="67">
        <v>0.0</v>
      </c>
      <c r="E37" s="67">
        <v>0.0</v>
      </c>
      <c r="F37" s="21">
        <v>25.0</v>
      </c>
      <c r="G37" s="21">
        <v>19.0</v>
      </c>
      <c r="H37" s="21">
        <v>24.0</v>
      </c>
      <c r="I37" s="21">
        <v>15.0</v>
      </c>
      <c r="J37" s="21">
        <v>16.0</v>
      </c>
      <c r="K37" s="22">
        <v>22.0</v>
      </c>
      <c r="L37" s="22">
        <v>40.0</v>
      </c>
      <c r="M37" s="21">
        <v>9.0</v>
      </c>
      <c r="N37" s="21">
        <v>11.0</v>
      </c>
      <c r="O37" s="22">
        <v>7.0</v>
      </c>
      <c r="P37" s="22">
        <v>8.0</v>
      </c>
      <c r="Q37" s="23">
        <v>119.0</v>
      </c>
      <c r="R37" s="27"/>
      <c r="S37" s="1">
        <f t="shared" si="4"/>
        <v>119</v>
      </c>
    </row>
    <row r="38" ht="15.75" customHeight="1">
      <c r="A38" s="17">
        <v>10.0</v>
      </c>
      <c r="B38" s="18" t="s">
        <v>20</v>
      </c>
      <c r="C38" s="21">
        <v>24.0</v>
      </c>
      <c r="D38" s="22">
        <v>0.0</v>
      </c>
      <c r="E38" s="22">
        <v>3.0</v>
      </c>
      <c r="F38" s="21">
        <v>34.0</v>
      </c>
      <c r="G38" s="21">
        <v>26.0</v>
      </c>
      <c r="H38" s="21">
        <v>25.0</v>
      </c>
      <c r="I38" s="21">
        <v>15.0</v>
      </c>
      <c r="J38" s="21">
        <v>18.0</v>
      </c>
      <c r="K38" s="22">
        <v>6.0</v>
      </c>
      <c r="L38" s="22">
        <v>18.0</v>
      </c>
      <c r="M38" s="21">
        <v>9.0</v>
      </c>
      <c r="N38" s="21">
        <v>12.0</v>
      </c>
      <c r="O38" s="22">
        <v>0.0</v>
      </c>
      <c r="P38" s="22">
        <v>0.0</v>
      </c>
      <c r="Q38" s="23">
        <v>163.0</v>
      </c>
      <c r="R38" s="27"/>
      <c r="S38" s="1">
        <f>SUM(F38:J38,M38:N38,C38)</f>
        <v>163</v>
      </c>
    </row>
    <row r="39" ht="15.75" customHeight="1">
      <c r="A39" s="17">
        <v>11.0</v>
      </c>
      <c r="B39" s="18" t="s">
        <v>21</v>
      </c>
      <c r="C39" s="67">
        <v>0.0</v>
      </c>
      <c r="D39" s="67">
        <v>0.0</v>
      </c>
      <c r="E39" s="67">
        <v>0.0</v>
      </c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2">
        <v>0.0</v>
      </c>
      <c r="L39" s="22">
        <v>0.0</v>
      </c>
      <c r="M39" s="21">
        <v>0.0</v>
      </c>
      <c r="N39" s="21">
        <v>0.0</v>
      </c>
      <c r="O39" s="22">
        <v>0.0</v>
      </c>
      <c r="P39" s="22">
        <v>0.0</v>
      </c>
      <c r="Q39" s="23">
        <v>0.0</v>
      </c>
      <c r="R39" s="27"/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67">
        <v>0.0</v>
      </c>
      <c r="D40" s="67">
        <v>0.0</v>
      </c>
      <c r="E40" s="67">
        <v>0.0</v>
      </c>
      <c r="F40" s="21">
        <v>3.0</v>
      </c>
      <c r="G40" s="21">
        <v>20.0</v>
      </c>
      <c r="H40" s="21">
        <v>41.0</v>
      </c>
      <c r="I40" s="21">
        <v>37.0</v>
      </c>
      <c r="J40" s="21">
        <v>48.0</v>
      </c>
      <c r="K40" s="22">
        <v>26.0</v>
      </c>
      <c r="L40" s="22">
        <v>40.0</v>
      </c>
      <c r="M40" s="21">
        <v>18.0</v>
      </c>
      <c r="N40" s="21">
        <v>19.0</v>
      </c>
      <c r="O40" s="22">
        <v>8.0</v>
      </c>
      <c r="P40" s="22">
        <v>16.0</v>
      </c>
      <c r="Q40" s="23">
        <v>186.0</v>
      </c>
      <c r="R40" s="27"/>
      <c r="S40" s="1">
        <f t="shared" si="5"/>
        <v>186</v>
      </c>
    </row>
    <row r="41" ht="15.75" customHeight="1">
      <c r="A41" s="17">
        <v>13.0</v>
      </c>
      <c r="B41" s="18" t="s">
        <v>23</v>
      </c>
      <c r="C41" s="67">
        <v>0.0</v>
      </c>
      <c r="D41" s="67">
        <v>0.0</v>
      </c>
      <c r="E41" s="67">
        <v>0.0</v>
      </c>
      <c r="F41" s="21">
        <v>2.0</v>
      </c>
      <c r="G41" s="21">
        <v>5.0</v>
      </c>
      <c r="H41" s="21">
        <v>8.0</v>
      </c>
      <c r="I41" s="21">
        <v>16.0</v>
      </c>
      <c r="J41" s="21">
        <v>24.0</v>
      </c>
      <c r="K41" s="22">
        <v>10.0</v>
      </c>
      <c r="L41" s="22">
        <v>17.0</v>
      </c>
      <c r="M41" s="21">
        <v>14.0</v>
      </c>
      <c r="N41" s="21">
        <v>11.0</v>
      </c>
      <c r="O41" s="22">
        <v>6.0</v>
      </c>
      <c r="P41" s="22">
        <v>6.0</v>
      </c>
      <c r="Q41" s="23">
        <v>80.0</v>
      </c>
      <c r="R41" s="27"/>
      <c r="S41" s="1">
        <f t="shared" si="5"/>
        <v>80</v>
      </c>
    </row>
    <row r="42" ht="15.75" customHeight="1">
      <c r="A42" s="17">
        <v>14.0</v>
      </c>
      <c r="B42" s="18" t="s">
        <v>24</v>
      </c>
      <c r="C42" s="67">
        <v>0.0</v>
      </c>
      <c r="D42" s="67">
        <v>0.0</v>
      </c>
      <c r="E42" s="67">
        <v>0.0</v>
      </c>
      <c r="F42" s="21">
        <v>0.0</v>
      </c>
      <c r="G42" s="21">
        <v>0.0</v>
      </c>
      <c r="H42" s="21">
        <v>0.0</v>
      </c>
      <c r="I42" s="21">
        <v>0.0</v>
      </c>
      <c r="J42" s="21">
        <v>1.0</v>
      </c>
      <c r="K42" s="22">
        <v>1.0</v>
      </c>
      <c r="L42" s="22">
        <v>0.0</v>
      </c>
      <c r="M42" s="21">
        <v>0.0</v>
      </c>
      <c r="N42" s="21">
        <v>4.0</v>
      </c>
      <c r="O42" s="22">
        <v>1.0</v>
      </c>
      <c r="P42" s="22">
        <v>1.0</v>
      </c>
      <c r="Q42" s="23">
        <v>5.0</v>
      </c>
      <c r="R42" s="27"/>
      <c r="S42" s="1">
        <f t="shared" si="5"/>
        <v>5</v>
      </c>
    </row>
    <row r="43" ht="15.75" customHeight="1">
      <c r="A43" s="17">
        <v>15.0</v>
      </c>
      <c r="B43" s="18" t="s">
        <v>25</v>
      </c>
      <c r="C43" s="21">
        <v>49.0</v>
      </c>
      <c r="D43" s="22">
        <v>6.0</v>
      </c>
      <c r="E43" s="22">
        <v>18.0</v>
      </c>
      <c r="F43" s="21">
        <v>53.0</v>
      </c>
      <c r="G43" s="21">
        <v>46.0</v>
      </c>
      <c r="H43" s="21">
        <v>62.0</v>
      </c>
      <c r="I43" s="21">
        <v>42.0</v>
      </c>
      <c r="J43" s="21">
        <v>51.0</v>
      </c>
      <c r="K43" s="22">
        <v>54.0</v>
      </c>
      <c r="L43" s="22">
        <v>84.0</v>
      </c>
      <c r="M43" s="21">
        <v>18.0</v>
      </c>
      <c r="N43" s="21">
        <v>27.0</v>
      </c>
      <c r="O43" s="22">
        <v>10.0</v>
      </c>
      <c r="P43" s="22">
        <v>17.0</v>
      </c>
      <c r="Q43" s="23">
        <v>348.0</v>
      </c>
      <c r="R43" s="27"/>
      <c r="S43" s="1">
        <f>SUM(F43:J43,M43:N43,C43)</f>
        <v>348</v>
      </c>
    </row>
    <row r="44" ht="15.75" customHeight="1">
      <c r="A44" s="17">
        <v>16.0</v>
      </c>
      <c r="B44" s="18" t="s">
        <v>26</v>
      </c>
      <c r="C44" s="67">
        <v>0.0</v>
      </c>
      <c r="D44" s="67">
        <v>0.0</v>
      </c>
      <c r="E44" s="67">
        <v>0.0</v>
      </c>
      <c r="F44" s="21">
        <v>9.0</v>
      </c>
      <c r="G44" s="21">
        <v>8.0</v>
      </c>
      <c r="H44" s="21">
        <v>8.0</v>
      </c>
      <c r="I44" s="21">
        <v>8.0</v>
      </c>
      <c r="J44" s="21">
        <v>6.0</v>
      </c>
      <c r="K44" s="22">
        <v>14.0</v>
      </c>
      <c r="L44" s="22">
        <v>11.0</v>
      </c>
      <c r="M44" s="21">
        <v>3.0</v>
      </c>
      <c r="N44" s="21">
        <v>2.0</v>
      </c>
      <c r="O44" s="22">
        <v>3.0</v>
      </c>
      <c r="P44" s="22">
        <v>1.0</v>
      </c>
      <c r="Q44" s="23">
        <v>44.0</v>
      </c>
      <c r="R44" s="27"/>
      <c r="S44" s="1">
        <f t="shared" ref="S44:S50" si="6">SUM(F44:J44,M44:N44)</f>
        <v>44</v>
      </c>
    </row>
    <row r="45" ht="15.75" customHeight="1">
      <c r="A45" s="17">
        <v>17.0</v>
      </c>
      <c r="B45" s="18" t="s">
        <v>27</v>
      </c>
      <c r="C45" s="67">
        <v>0.0</v>
      </c>
      <c r="D45" s="67">
        <v>0.0</v>
      </c>
      <c r="E45" s="67">
        <v>0.0</v>
      </c>
      <c r="F45" s="21">
        <v>0.0</v>
      </c>
      <c r="G45" s="21">
        <v>0.0</v>
      </c>
      <c r="H45" s="21">
        <v>9.0</v>
      </c>
      <c r="I45" s="21">
        <v>7.0</v>
      </c>
      <c r="J45" s="21">
        <v>10.0</v>
      </c>
      <c r="K45" s="22">
        <v>5.0</v>
      </c>
      <c r="L45" s="22">
        <v>2.0</v>
      </c>
      <c r="M45" s="21">
        <v>9.0</v>
      </c>
      <c r="N45" s="21">
        <v>4.0</v>
      </c>
      <c r="O45" s="22">
        <v>1.0</v>
      </c>
      <c r="P45" s="22">
        <v>0.0</v>
      </c>
      <c r="Q45" s="23">
        <v>39.0</v>
      </c>
      <c r="R45" s="27"/>
      <c r="S45" s="1">
        <f t="shared" si="6"/>
        <v>39</v>
      </c>
    </row>
    <row r="46" ht="15.75" customHeight="1">
      <c r="A46" s="17">
        <v>18.0</v>
      </c>
      <c r="B46" s="18" t="s">
        <v>28</v>
      </c>
      <c r="C46" s="67">
        <v>0.0</v>
      </c>
      <c r="D46" s="67">
        <v>0.0</v>
      </c>
      <c r="E46" s="67">
        <v>0.0</v>
      </c>
      <c r="F46" s="21">
        <v>18.0</v>
      </c>
      <c r="G46" s="21">
        <v>23.0</v>
      </c>
      <c r="H46" s="21">
        <v>24.0</v>
      </c>
      <c r="I46" s="21">
        <v>22.0</v>
      </c>
      <c r="J46" s="21">
        <v>27.0</v>
      </c>
      <c r="K46" s="22">
        <v>19.0</v>
      </c>
      <c r="L46" s="22">
        <v>35.0</v>
      </c>
      <c r="M46" s="21">
        <v>14.0</v>
      </c>
      <c r="N46" s="21">
        <v>10.0</v>
      </c>
      <c r="O46" s="22">
        <v>7.0</v>
      </c>
      <c r="P46" s="22">
        <v>8.0</v>
      </c>
      <c r="Q46" s="23">
        <v>138.0</v>
      </c>
      <c r="R46" s="27"/>
      <c r="S46" s="1">
        <f t="shared" si="6"/>
        <v>138</v>
      </c>
    </row>
    <row r="47" ht="15.75" customHeight="1">
      <c r="A47" s="17">
        <v>19.0</v>
      </c>
      <c r="B47" s="18" t="s">
        <v>29</v>
      </c>
      <c r="C47" s="67">
        <v>0.0</v>
      </c>
      <c r="D47" s="67">
        <v>0.0</v>
      </c>
      <c r="E47" s="67">
        <v>0.0</v>
      </c>
      <c r="F47" s="21">
        <v>0.0</v>
      </c>
      <c r="G47" s="21">
        <v>0.0</v>
      </c>
      <c r="H47" s="21">
        <v>0.0</v>
      </c>
      <c r="I47" s="21">
        <v>0.0</v>
      </c>
      <c r="J47" s="21">
        <v>0.0</v>
      </c>
      <c r="K47" s="22">
        <v>0.0</v>
      </c>
      <c r="L47" s="22">
        <v>0.0</v>
      </c>
      <c r="M47" s="21">
        <v>0.0</v>
      </c>
      <c r="N47" s="21">
        <v>0.0</v>
      </c>
      <c r="O47" s="22">
        <v>0.0</v>
      </c>
      <c r="P47" s="22">
        <v>0.0</v>
      </c>
      <c r="Q47" s="23">
        <v>0.0</v>
      </c>
      <c r="R47" s="27"/>
      <c r="S47" s="1">
        <f t="shared" si="6"/>
        <v>0</v>
      </c>
    </row>
    <row r="48" ht="15.75" customHeight="1">
      <c r="A48" s="17">
        <v>20.0</v>
      </c>
      <c r="B48" s="18" t="s">
        <v>30</v>
      </c>
      <c r="C48" s="67">
        <v>0.0</v>
      </c>
      <c r="D48" s="67">
        <v>0.0</v>
      </c>
      <c r="E48" s="67">
        <v>0.0</v>
      </c>
      <c r="F48" s="21">
        <v>0.0</v>
      </c>
      <c r="G48" s="21">
        <v>0.0</v>
      </c>
      <c r="H48" s="21">
        <v>0.0</v>
      </c>
      <c r="I48" s="21">
        <v>8.0</v>
      </c>
      <c r="J48" s="21">
        <v>11.0</v>
      </c>
      <c r="K48" s="22">
        <v>1.0</v>
      </c>
      <c r="L48" s="22">
        <v>3.0</v>
      </c>
      <c r="M48" s="21">
        <v>5.0</v>
      </c>
      <c r="N48" s="21">
        <v>4.0</v>
      </c>
      <c r="O48" s="22">
        <v>1.0</v>
      </c>
      <c r="P48" s="22">
        <v>0.0</v>
      </c>
      <c r="Q48" s="23">
        <v>28.0</v>
      </c>
      <c r="R48" s="27"/>
      <c r="S48" s="1">
        <f t="shared" si="6"/>
        <v>28</v>
      </c>
    </row>
    <row r="49" ht="15.75" customHeight="1">
      <c r="A49" s="17">
        <v>21.0</v>
      </c>
      <c r="B49" s="18" t="s">
        <v>31</v>
      </c>
      <c r="C49" s="67">
        <v>0.0</v>
      </c>
      <c r="D49" s="67">
        <v>0.0</v>
      </c>
      <c r="E49" s="67">
        <v>0.0</v>
      </c>
      <c r="F49" s="21">
        <v>4.0</v>
      </c>
      <c r="G49" s="21">
        <v>3.0</v>
      </c>
      <c r="H49" s="21">
        <v>7.0</v>
      </c>
      <c r="I49" s="21">
        <v>4.0</v>
      </c>
      <c r="J49" s="21">
        <v>4.0</v>
      </c>
      <c r="K49" s="22">
        <v>3.0</v>
      </c>
      <c r="L49" s="22">
        <v>2.0</v>
      </c>
      <c r="M49" s="21">
        <v>2.0</v>
      </c>
      <c r="N49" s="21">
        <v>0.0</v>
      </c>
      <c r="O49" s="22">
        <v>0.0</v>
      </c>
      <c r="P49" s="22">
        <v>2.0</v>
      </c>
      <c r="Q49" s="23">
        <v>24.0</v>
      </c>
      <c r="R49" s="27"/>
      <c r="S49" s="1">
        <f t="shared" si="6"/>
        <v>24</v>
      </c>
    </row>
    <row r="50" ht="15.75" customHeight="1">
      <c r="A50" s="17">
        <v>22.0</v>
      </c>
      <c r="B50" s="18" t="s">
        <v>32</v>
      </c>
      <c r="C50" s="67">
        <v>0.0</v>
      </c>
      <c r="D50" s="67">
        <v>0.0</v>
      </c>
      <c r="E50" s="67">
        <v>0.0</v>
      </c>
      <c r="F50" s="21">
        <v>0.0</v>
      </c>
      <c r="G50" s="21">
        <v>0.0</v>
      </c>
      <c r="H50" s="21">
        <v>0.0</v>
      </c>
      <c r="I50" s="21">
        <v>0.0</v>
      </c>
      <c r="J50" s="21">
        <v>1.0</v>
      </c>
      <c r="K50" s="22">
        <v>1.0</v>
      </c>
      <c r="L50" s="22">
        <v>0.0</v>
      </c>
      <c r="M50" s="21">
        <v>0.0</v>
      </c>
      <c r="N50" s="21">
        <v>2.0</v>
      </c>
      <c r="O50" s="22">
        <v>1.0</v>
      </c>
      <c r="P50" s="22">
        <v>1.0</v>
      </c>
      <c r="Q50" s="23">
        <v>3.0</v>
      </c>
      <c r="R50" s="28"/>
      <c r="S50" s="1">
        <f t="shared" si="6"/>
        <v>3</v>
      </c>
    </row>
    <row r="51" ht="15.75" customHeight="1">
      <c r="A51" s="1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51"/>
    </row>
    <row r="52" ht="15.75" customHeight="1">
      <c r="A52" s="52">
        <v>23.0</v>
      </c>
      <c r="B52" s="53" t="s">
        <v>44</v>
      </c>
      <c r="C52" s="67">
        <v>0.0</v>
      </c>
      <c r="D52" s="67">
        <v>0.0</v>
      </c>
      <c r="E52" s="67">
        <v>0.0</v>
      </c>
      <c r="F52" s="70">
        <v>0.0</v>
      </c>
      <c r="G52" s="70">
        <v>0.0</v>
      </c>
      <c r="H52" s="70">
        <v>0.0</v>
      </c>
      <c r="I52" s="70">
        <v>0.0</v>
      </c>
      <c r="J52" s="70">
        <v>0.0</v>
      </c>
      <c r="K52" s="113">
        <v>0.0</v>
      </c>
      <c r="L52" s="113">
        <v>0.0</v>
      </c>
      <c r="M52" s="70">
        <v>0.0</v>
      </c>
      <c r="N52" s="70">
        <v>0.0</v>
      </c>
      <c r="O52" s="113">
        <v>0.0</v>
      </c>
      <c r="P52" s="113">
        <v>0.0</v>
      </c>
      <c r="Q52" s="56">
        <v>0.0</v>
      </c>
      <c r="R52" s="71" t="s">
        <v>45</v>
      </c>
    </row>
    <row r="53" ht="15.75" customHeight="1">
      <c r="A53" s="52">
        <v>24.0</v>
      </c>
      <c r="B53" s="53" t="s">
        <v>46</v>
      </c>
      <c r="C53" s="67">
        <v>0.0</v>
      </c>
      <c r="D53" s="67">
        <v>0.0</v>
      </c>
      <c r="E53" s="67">
        <v>0.0</v>
      </c>
      <c r="F53" s="70">
        <v>0.0</v>
      </c>
      <c r="G53" s="70">
        <v>0.0</v>
      </c>
      <c r="H53" s="70">
        <v>0.0</v>
      </c>
      <c r="I53" s="70">
        <v>0.0</v>
      </c>
      <c r="J53" s="70">
        <v>10.0</v>
      </c>
      <c r="K53" s="113">
        <v>5.0</v>
      </c>
      <c r="L53" s="113">
        <v>5.0</v>
      </c>
      <c r="M53" s="70">
        <v>16.0</v>
      </c>
      <c r="N53" s="70">
        <v>12.0</v>
      </c>
      <c r="O53" s="113">
        <v>6.0</v>
      </c>
      <c r="P53" s="113">
        <v>17.0</v>
      </c>
      <c r="Q53" s="56">
        <v>38.0</v>
      </c>
      <c r="R53" s="27"/>
    </row>
    <row r="54" ht="15.75" customHeight="1">
      <c r="A54" s="52">
        <v>25.0</v>
      </c>
      <c r="B54" s="53" t="s">
        <v>47</v>
      </c>
      <c r="C54" s="67">
        <v>0.0</v>
      </c>
      <c r="D54" s="67">
        <v>0.0</v>
      </c>
      <c r="E54" s="67">
        <v>0.0</v>
      </c>
      <c r="F54" s="70">
        <v>0.0</v>
      </c>
      <c r="G54" s="70">
        <v>0.0</v>
      </c>
      <c r="H54" s="70">
        <v>0.0</v>
      </c>
      <c r="I54" s="70">
        <v>0.0</v>
      </c>
      <c r="J54" s="70">
        <v>0.0</v>
      </c>
      <c r="K54" s="113">
        <v>0.0</v>
      </c>
      <c r="L54" s="113">
        <v>0.0</v>
      </c>
      <c r="M54" s="70">
        <v>0.0</v>
      </c>
      <c r="N54" s="70">
        <v>0.0</v>
      </c>
      <c r="O54" s="113">
        <v>0.0</v>
      </c>
      <c r="P54" s="113">
        <v>0.0</v>
      </c>
      <c r="Q54" s="56">
        <v>0.0</v>
      </c>
      <c r="R54" s="27"/>
    </row>
    <row r="55" ht="15.75" customHeight="1">
      <c r="A55" s="52">
        <v>26.0</v>
      </c>
      <c r="B55" s="53" t="s">
        <v>48</v>
      </c>
      <c r="C55" s="67">
        <v>0.0</v>
      </c>
      <c r="D55" s="67">
        <v>0.0</v>
      </c>
      <c r="E55" s="67">
        <v>0.0</v>
      </c>
      <c r="F55" s="70">
        <v>0.0</v>
      </c>
      <c r="G55" s="70">
        <v>0.0</v>
      </c>
      <c r="H55" s="70">
        <v>0.0</v>
      </c>
      <c r="I55" s="70">
        <v>0.0</v>
      </c>
      <c r="J55" s="70">
        <v>0.0</v>
      </c>
      <c r="K55" s="113">
        <v>0.0</v>
      </c>
      <c r="L55" s="113">
        <v>0.0</v>
      </c>
      <c r="M55" s="70">
        <v>0.0</v>
      </c>
      <c r="N55" s="70">
        <v>0.0</v>
      </c>
      <c r="O55" s="113">
        <v>0.0</v>
      </c>
      <c r="P55" s="113">
        <v>0.0</v>
      </c>
      <c r="Q55" s="56">
        <v>0.0</v>
      </c>
      <c r="R55" s="27"/>
    </row>
    <row r="56" ht="15.75" customHeight="1">
      <c r="A56" s="52">
        <v>27.0</v>
      </c>
      <c r="B56" s="53" t="s">
        <v>49</v>
      </c>
      <c r="C56" s="67">
        <v>0.0</v>
      </c>
      <c r="D56" s="67">
        <v>0.0</v>
      </c>
      <c r="E56" s="67">
        <v>0.0</v>
      </c>
      <c r="F56" s="70">
        <v>7.0</v>
      </c>
      <c r="G56" s="70">
        <v>2.0</v>
      </c>
      <c r="H56" s="70">
        <v>4.0</v>
      </c>
      <c r="I56" s="70">
        <v>1.0</v>
      </c>
      <c r="J56" s="70">
        <v>2.0</v>
      </c>
      <c r="K56" s="113">
        <v>4.0</v>
      </c>
      <c r="L56" s="113">
        <v>5.0</v>
      </c>
      <c r="M56" s="70">
        <v>2.0</v>
      </c>
      <c r="N56" s="70">
        <v>2.0</v>
      </c>
      <c r="O56" s="113">
        <v>2.0</v>
      </c>
      <c r="P56" s="113">
        <v>2.0</v>
      </c>
      <c r="Q56" s="56">
        <v>20.0</v>
      </c>
      <c r="R56" s="27"/>
    </row>
    <row r="57" ht="15.75" customHeight="1">
      <c r="A57" s="52">
        <v>28.0</v>
      </c>
      <c r="B57" s="53" t="s">
        <v>50</v>
      </c>
      <c r="C57" s="67">
        <v>0.0</v>
      </c>
      <c r="D57" s="67">
        <v>0.0</v>
      </c>
      <c r="E57" s="67">
        <v>0.0</v>
      </c>
      <c r="F57" s="70">
        <v>0.0</v>
      </c>
      <c r="G57" s="70">
        <v>0.0</v>
      </c>
      <c r="H57" s="70">
        <v>0.0</v>
      </c>
      <c r="I57" s="70">
        <v>0.0</v>
      </c>
      <c r="J57" s="70">
        <v>0.0</v>
      </c>
      <c r="K57" s="113">
        <v>0.0</v>
      </c>
      <c r="L57" s="113">
        <v>0.0</v>
      </c>
      <c r="M57" s="70">
        <v>0.0</v>
      </c>
      <c r="N57" s="70">
        <v>0.0</v>
      </c>
      <c r="O57" s="113">
        <v>0.0</v>
      </c>
      <c r="P57" s="113">
        <v>0.0</v>
      </c>
      <c r="Q57" s="56">
        <v>0.0</v>
      </c>
      <c r="R57" s="27"/>
    </row>
    <row r="58" ht="15.75" customHeight="1">
      <c r="A58" s="52">
        <v>29.0</v>
      </c>
      <c r="B58" s="53" t="s">
        <v>51</v>
      </c>
      <c r="C58" s="67">
        <v>0.0</v>
      </c>
      <c r="D58" s="67">
        <v>0.0</v>
      </c>
      <c r="E58" s="67">
        <v>0.0</v>
      </c>
      <c r="F58" s="70">
        <v>0.0</v>
      </c>
      <c r="G58" s="70">
        <v>0.0</v>
      </c>
      <c r="H58" s="70">
        <v>0.0</v>
      </c>
      <c r="I58" s="70">
        <v>0.0</v>
      </c>
      <c r="J58" s="70">
        <v>0.0</v>
      </c>
      <c r="K58" s="113">
        <v>0.0</v>
      </c>
      <c r="L58" s="113">
        <v>0.0</v>
      </c>
      <c r="M58" s="70">
        <v>0.0</v>
      </c>
      <c r="N58" s="70">
        <v>0.0</v>
      </c>
      <c r="O58" s="113">
        <v>0.0</v>
      </c>
      <c r="P58" s="113">
        <v>0.0</v>
      </c>
      <c r="Q58" s="56">
        <v>0.0</v>
      </c>
      <c r="R58" s="27"/>
    </row>
    <row r="59" ht="15.75" customHeight="1">
      <c r="A59" s="52">
        <v>30.0</v>
      </c>
      <c r="B59" s="53" t="s">
        <v>52</v>
      </c>
      <c r="C59" s="67">
        <v>0.0</v>
      </c>
      <c r="D59" s="67">
        <v>0.0</v>
      </c>
      <c r="E59" s="67">
        <v>0.0</v>
      </c>
      <c r="F59" s="70">
        <v>8.0</v>
      </c>
      <c r="G59" s="70">
        <v>13.0</v>
      </c>
      <c r="H59" s="70">
        <v>12.0</v>
      </c>
      <c r="I59" s="70">
        <v>9.0</v>
      </c>
      <c r="J59" s="70">
        <v>17.0</v>
      </c>
      <c r="K59" s="113">
        <v>17.0</v>
      </c>
      <c r="L59" s="113">
        <v>21.0</v>
      </c>
      <c r="M59" s="70">
        <v>3.0</v>
      </c>
      <c r="N59" s="70">
        <v>7.0</v>
      </c>
      <c r="O59" s="113">
        <v>4.0</v>
      </c>
      <c r="P59" s="113">
        <v>5.0</v>
      </c>
      <c r="Q59" s="56">
        <v>69.0</v>
      </c>
      <c r="R59" s="27"/>
    </row>
    <row r="60" ht="15.75" customHeight="1">
      <c r="A60" s="52">
        <v>31.0</v>
      </c>
      <c r="B60" s="53" t="s">
        <v>53</v>
      </c>
      <c r="C60" s="67">
        <v>0.0</v>
      </c>
      <c r="D60" s="67">
        <v>0.0</v>
      </c>
      <c r="E60" s="67">
        <v>0.0</v>
      </c>
      <c r="F60" s="70">
        <v>4.0</v>
      </c>
      <c r="G60" s="70">
        <v>6.0</v>
      </c>
      <c r="H60" s="70">
        <v>4.0</v>
      </c>
      <c r="I60" s="70">
        <v>4.0</v>
      </c>
      <c r="J60" s="70">
        <v>7.0</v>
      </c>
      <c r="K60" s="113">
        <v>7.0</v>
      </c>
      <c r="L60" s="113">
        <v>8.0</v>
      </c>
      <c r="M60" s="70">
        <v>7.0</v>
      </c>
      <c r="N60" s="70">
        <v>0.0</v>
      </c>
      <c r="O60" s="113">
        <v>2.0</v>
      </c>
      <c r="P60" s="113">
        <v>1.0</v>
      </c>
      <c r="Q60" s="56">
        <v>32.0</v>
      </c>
      <c r="R60" s="27"/>
    </row>
    <row r="61" ht="15.75" customHeight="1">
      <c r="A61" s="52">
        <v>32.0</v>
      </c>
      <c r="B61" s="53" t="s">
        <v>54</v>
      </c>
      <c r="C61" s="67">
        <v>0.0</v>
      </c>
      <c r="D61" s="67">
        <v>0.0</v>
      </c>
      <c r="E61" s="67">
        <v>0.0</v>
      </c>
      <c r="F61" s="70">
        <v>2.0</v>
      </c>
      <c r="G61" s="70">
        <v>2.0</v>
      </c>
      <c r="H61" s="70">
        <v>1.0</v>
      </c>
      <c r="I61" s="70">
        <v>2.0</v>
      </c>
      <c r="J61" s="70">
        <v>5.0</v>
      </c>
      <c r="K61" s="113">
        <v>4.0</v>
      </c>
      <c r="L61" s="113">
        <v>8.0</v>
      </c>
      <c r="M61" s="70">
        <v>2.0</v>
      </c>
      <c r="N61" s="70">
        <v>5.0</v>
      </c>
      <c r="O61" s="113">
        <v>2.0</v>
      </c>
      <c r="P61" s="113">
        <v>5.0</v>
      </c>
      <c r="Q61" s="56">
        <v>19.0</v>
      </c>
      <c r="R61" s="27"/>
    </row>
    <row r="62" ht="15.75" customHeight="1">
      <c r="A62" s="52">
        <v>33.0</v>
      </c>
      <c r="B62" s="53" t="s">
        <v>55</v>
      </c>
      <c r="C62" s="67">
        <v>0.0</v>
      </c>
      <c r="D62" s="67">
        <v>0.0</v>
      </c>
      <c r="E62" s="67">
        <v>0.0</v>
      </c>
      <c r="F62" s="70">
        <v>0.0</v>
      </c>
      <c r="G62" s="70">
        <v>0.0</v>
      </c>
      <c r="H62" s="70">
        <v>4.0</v>
      </c>
      <c r="I62" s="70">
        <v>10.0</v>
      </c>
      <c r="J62" s="70">
        <v>10.0</v>
      </c>
      <c r="K62" s="113">
        <v>4.0</v>
      </c>
      <c r="L62" s="113">
        <v>13.0</v>
      </c>
      <c r="M62" s="70">
        <v>1.0</v>
      </c>
      <c r="N62" s="70">
        <v>1.0</v>
      </c>
      <c r="O62" s="113">
        <v>0.0</v>
      </c>
      <c r="P62" s="113">
        <v>2.0</v>
      </c>
      <c r="Q62" s="56">
        <v>26.0</v>
      </c>
      <c r="R62" s="28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Q1"/>
    <mergeCell ref="F2:J2"/>
    <mergeCell ref="A5:Q5"/>
    <mergeCell ref="R6:R50"/>
    <mergeCell ref="A28:Q28"/>
    <mergeCell ref="A51:Q51"/>
    <mergeCell ref="R52:R6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" width="8.71"/>
    <col customWidth="1" min="17" max="17" width="17.14"/>
    <col customWidth="1" min="18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45.0" customHeight="1">
      <c r="A2" s="1"/>
      <c r="B2" s="5" t="s">
        <v>1</v>
      </c>
      <c r="C2" s="1"/>
      <c r="D2" s="1"/>
      <c r="E2" s="1"/>
      <c r="F2" s="30" t="s">
        <v>35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31" t="s">
        <v>4</v>
      </c>
      <c r="C4" s="31">
        <v>4.0</v>
      </c>
      <c r="D4" s="13" t="s">
        <v>5</v>
      </c>
      <c r="E4" s="13" t="s">
        <v>6</v>
      </c>
      <c r="F4" s="31">
        <v>5.0</v>
      </c>
      <c r="G4" s="31">
        <v>6.0</v>
      </c>
      <c r="H4" s="31">
        <v>7.0</v>
      </c>
      <c r="I4" s="31">
        <v>8.0</v>
      </c>
      <c r="J4" s="31">
        <v>9.0</v>
      </c>
      <c r="K4" s="13" t="s">
        <v>5</v>
      </c>
      <c r="L4" s="13" t="s">
        <v>6</v>
      </c>
      <c r="M4" s="31">
        <v>10.0</v>
      </c>
      <c r="N4" s="31">
        <v>11.0</v>
      </c>
      <c r="O4" s="13" t="s">
        <v>5</v>
      </c>
      <c r="P4" s="13" t="s">
        <v>6</v>
      </c>
      <c r="Q4" s="32" t="s">
        <v>7</v>
      </c>
      <c r="S4" s="1" t="s">
        <v>8</v>
      </c>
    </row>
    <row r="5">
      <c r="A5" s="33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19"/>
      <c r="E6" s="19"/>
      <c r="F6" s="18"/>
      <c r="G6" s="18"/>
      <c r="H6" s="18"/>
      <c r="I6" s="18"/>
      <c r="J6" s="18"/>
      <c r="K6" s="34"/>
      <c r="L6" s="34"/>
      <c r="M6" s="18"/>
      <c r="N6" s="18"/>
      <c r="O6" s="34"/>
      <c r="P6" s="34"/>
      <c r="Q6" s="23">
        <v>0.0</v>
      </c>
      <c r="S6" s="1">
        <f t="shared" ref="S6:S50" si="1">SUM(F6:J6,M6:N6)</f>
        <v>0</v>
      </c>
    </row>
    <row r="7">
      <c r="A7" s="17">
        <v>2.0</v>
      </c>
      <c r="B7" s="18" t="s">
        <v>12</v>
      </c>
      <c r="C7" s="19"/>
      <c r="D7" s="19"/>
      <c r="E7" s="19"/>
      <c r="F7" s="18"/>
      <c r="G7" s="18"/>
      <c r="H7" s="18"/>
      <c r="I7" s="18"/>
      <c r="J7" s="18"/>
      <c r="K7" s="34"/>
      <c r="L7" s="34"/>
      <c r="M7" s="18"/>
      <c r="N7" s="18"/>
      <c r="O7" s="34"/>
      <c r="P7" s="34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19"/>
      <c r="E8" s="19"/>
      <c r="F8" s="18"/>
      <c r="G8" s="18"/>
      <c r="H8" s="18"/>
      <c r="I8" s="18"/>
      <c r="J8" s="18"/>
      <c r="K8" s="34"/>
      <c r="L8" s="34"/>
      <c r="M8" s="18"/>
      <c r="N8" s="18"/>
      <c r="O8" s="34"/>
      <c r="P8" s="34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19"/>
      <c r="E9" s="19"/>
      <c r="F9" s="18"/>
      <c r="G9" s="18"/>
      <c r="H9" s="18"/>
      <c r="I9" s="18"/>
      <c r="J9" s="18"/>
      <c r="K9" s="34"/>
      <c r="L9" s="34"/>
      <c r="M9" s="18"/>
      <c r="N9" s="18"/>
      <c r="O9" s="34"/>
      <c r="P9" s="34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19"/>
      <c r="E10" s="19"/>
      <c r="F10" s="18"/>
      <c r="G10" s="18"/>
      <c r="H10" s="18"/>
      <c r="I10" s="18"/>
      <c r="J10" s="18"/>
      <c r="K10" s="34"/>
      <c r="L10" s="34"/>
      <c r="M10" s="18"/>
      <c r="N10" s="18"/>
      <c r="O10" s="34"/>
      <c r="P10" s="34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19"/>
      <c r="E11" s="19"/>
      <c r="F11" s="18"/>
      <c r="G11" s="18"/>
      <c r="H11" s="18"/>
      <c r="I11" s="18"/>
      <c r="J11" s="18"/>
      <c r="K11" s="34"/>
      <c r="L11" s="34"/>
      <c r="M11" s="18"/>
      <c r="N11" s="18"/>
      <c r="O11" s="34"/>
      <c r="P11" s="34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19"/>
      <c r="E12" s="19"/>
      <c r="F12" s="18"/>
      <c r="G12" s="18"/>
      <c r="H12" s="18"/>
      <c r="I12" s="18"/>
      <c r="J12" s="18"/>
      <c r="K12" s="34"/>
      <c r="L12" s="34"/>
      <c r="M12" s="18"/>
      <c r="N12" s="18"/>
      <c r="O12" s="34"/>
      <c r="P12" s="34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19"/>
      <c r="E13" s="19"/>
      <c r="F13" s="18"/>
      <c r="G13" s="18"/>
      <c r="H13" s="18"/>
      <c r="I13" s="18"/>
      <c r="J13" s="18"/>
      <c r="K13" s="34"/>
      <c r="L13" s="34"/>
      <c r="M13" s="18"/>
      <c r="N13" s="18"/>
      <c r="O13" s="34"/>
      <c r="P13" s="34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19"/>
      <c r="E14" s="19"/>
      <c r="F14" s="18"/>
      <c r="G14" s="18"/>
      <c r="H14" s="18"/>
      <c r="I14" s="18"/>
      <c r="J14" s="18"/>
      <c r="K14" s="34"/>
      <c r="L14" s="34"/>
      <c r="M14" s="18"/>
      <c r="N14" s="18"/>
      <c r="O14" s="34"/>
      <c r="P14" s="34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34"/>
      <c r="E15" s="34"/>
      <c r="F15" s="18"/>
      <c r="G15" s="18"/>
      <c r="H15" s="18"/>
      <c r="I15" s="18"/>
      <c r="J15" s="18"/>
      <c r="K15" s="34"/>
      <c r="L15" s="34"/>
      <c r="M15" s="18"/>
      <c r="N15" s="18"/>
      <c r="O15" s="34"/>
      <c r="P15" s="34"/>
      <c r="Q15" s="23">
        <v>0.0</v>
      </c>
      <c r="S15" s="1">
        <f t="shared" si="1"/>
        <v>0</v>
      </c>
    </row>
    <row r="16">
      <c r="A16" s="17">
        <v>11.0</v>
      </c>
      <c r="B16" s="18" t="s">
        <v>21</v>
      </c>
      <c r="C16" s="19"/>
      <c r="D16" s="19"/>
      <c r="E16" s="19"/>
      <c r="F16" s="18"/>
      <c r="G16" s="18"/>
      <c r="H16" s="18"/>
      <c r="I16" s="18"/>
      <c r="J16" s="18"/>
      <c r="K16" s="34"/>
      <c r="L16" s="34"/>
      <c r="M16" s="18"/>
      <c r="N16" s="18"/>
      <c r="O16" s="34"/>
      <c r="P16" s="34"/>
      <c r="Q16" s="23">
        <v>0.0</v>
      </c>
      <c r="S16" s="1">
        <f t="shared" si="1"/>
        <v>0</v>
      </c>
    </row>
    <row r="17">
      <c r="A17" s="17">
        <v>12.0</v>
      </c>
      <c r="B17" s="18" t="s">
        <v>22</v>
      </c>
      <c r="C17" s="19"/>
      <c r="D17" s="19"/>
      <c r="E17" s="19"/>
      <c r="F17" s="18"/>
      <c r="G17" s="18"/>
      <c r="H17" s="18"/>
      <c r="I17" s="18"/>
      <c r="J17" s="18"/>
      <c r="K17" s="34"/>
      <c r="L17" s="34"/>
      <c r="M17" s="18"/>
      <c r="N17" s="18"/>
      <c r="O17" s="34"/>
      <c r="P17" s="34"/>
      <c r="Q17" s="23">
        <v>0.0</v>
      </c>
      <c r="S17" s="1">
        <f t="shared" si="1"/>
        <v>0</v>
      </c>
    </row>
    <row r="18">
      <c r="A18" s="17">
        <v>13.0</v>
      </c>
      <c r="B18" s="18" t="s">
        <v>23</v>
      </c>
      <c r="C18" s="19"/>
      <c r="D18" s="19"/>
      <c r="E18" s="19"/>
      <c r="F18" s="18"/>
      <c r="G18" s="18"/>
      <c r="H18" s="18"/>
      <c r="I18" s="18"/>
      <c r="J18" s="18"/>
      <c r="K18" s="34"/>
      <c r="L18" s="34"/>
      <c r="M18" s="18"/>
      <c r="N18" s="18"/>
      <c r="O18" s="34"/>
      <c r="P18" s="34"/>
      <c r="Q18" s="23">
        <v>0.0</v>
      </c>
      <c r="S18" s="1">
        <f t="shared" si="1"/>
        <v>0</v>
      </c>
    </row>
    <row r="19">
      <c r="A19" s="17">
        <v>14.0</v>
      </c>
      <c r="B19" s="18" t="s">
        <v>24</v>
      </c>
      <c r="C19" s="19"/>
      <c r="D19" s="19"/>
      <c r="E19" s="19"/>
      <c r="F19" s="18"/>
      <c r="G19" s="18"/>
      <c r="H19" s="18"/>
      <c r="I19" s="18"/>
      <c r="J19" s="18"/>
      <c r="K19" s="34"/>
      <c r="L19" s="34"/>
      <c r="M19" s="18"/>
      <c r="N19" s="18"/>
      <c r="O19" s="34"/>
      <c r="P19" s="34"/>
      <c r="Q19" s="23">
        <v>0.0</v>
      </c>
      <c r="S19" s="1">
        <f t="shared" si="1"/>
        <v>0</v>
      </c>
    </row>
    <row r="20">
      <c r="A20" s="17">
        <v>15.0</v>
      </c>
      <c r="B20" s="18" t="s">
        <v>25</v>
      </c>
      <c r="C20" s="18"/>
      <c r="D20" s="34"/>
      <c r="E20" s="34"/>
      <c r="F20" s="18"/>
      <c r="G20" s="18"/>
      <c r="H20" s="18"/>
      <c r="I20" s="18"/>
      <c r="J20" s="18"/>
      <c r="K20" s="34"/>
      <c r="L20" s="34"/>
      <c r="M20" s="18"/>
      <c r="N20" s="18"/>
      <c r="O20" s="34"/>
      <c r="P20" s="34"/>
      <c r="Q20" s="23">
        <v>0.0</v>
      </c>
      <c r="S20" s="1">
        <f t="shared" si="1"/>
        <v>0</v>
      </c>
    </row>
    <row r="21" ht="15.75" customHeight="1">
      <c r="A21" s="17">
        <v>16.0</v>
      </c>
      <c r="B21" s="18" t="s">
        <v>26</v>
      </c>
      <c r="C21" s="19"/>
      <c r="D21" s="19"/>
      <c r="E21" s="19"/>
      <c r="F21" s="18"/>
      <c r="G21" s="18"/>
      <c r="H21" s="18"/>
      <c r="I21" s="18"/>
      <c r="J21" s="18"/>
      <c r="K21" s="34"/>
      <c r="L21" s="34"/>
      <c r="M21" s="18"/>
      <c r="N21" s="18"/>
      <c r="O21" s="34"/>
      <c r="P21" s="34"/>
      <c r="Q21" s="23">
        <v>0.0</v>
      </c>
      <c r="S21" s="1">
        <f t="shared" si="1"/>
        <v>0</v>
      </c>
    </row>
    <row r="22" ht="15.75" customHeight="1">
      <c r="A22" s="17">
        <v>17.0</v>
      </c>
      <c r="B22" s="18" t="s">
        <v>27</v>
      </c>
      <c r="C22" s="19"/>
      <c r="D22" s="19"/>
      <c r="E22" s="19"/>
      <c r="F22" s="18"/>
      <c r="G22" s="18"/>
      <c r="H22" s="18"/>
      <c r="I22" s="18"/>
      <c r="J22" s="18"/>
      <c r="K22" s="34"/>
      <c r="L22" s="34"/>
      <c r="M22" s="18"/>
      <c r="N22" s="18"/>
      <c r="O22" s="34"/>
      <c r="P22" s="34"/>
      <c r="Q22" s="23">
        <v>0.0</v>
      </c>
      <c r="S22" s="1">
        <f t="shared" si="1"/>
        <v>0</v>
      </c>
    </row>
    <row r="23" ht="15.75" customHeight="1">
      <c r="A23" s="17">
        <v>18.0</v>
      </c>
      <c r="B23" s="18" t="s">
        <v>28</v>
      </c>
      <c r="C23" s="19"/>
      <c r="D23" s="19"/>
      <c r="E23" s="19"/>
      <c r="F23" s="18"/>
      <c r="G23" s="18"/>
      <c r="H23" s="18"/>
      <c r="I23" s="18"/>
      <c r="J23" s="18"/>
      <c r="K23" s="34"/>
      <c r="L23" s="34"/>
      <c r="M23" s="18"/>
      <c r="N23" s="18"/>
      <c r="O23" s="34"/>
      <c r="P23" s="34"/>
      <c r="Q23" s="23">
        <v>0.0</v>
      </c>
      <c r="S23" s="1">
        <f t="shared" si="1"/>
        <v>0</v>
      </c>
    </row>
    <row r="24" ht="15.75" customHeight="1">
      <c r="A24" s="17">
        <v>19.0</v>
      </c>
      <c r="B24" s="18" t="s">
        <v>29</v>
      </c>
      <c r="C24" s="19"/>
      <c r="D24" s="19"/>
      <c r="E24" s="19"/>
      <c r="F24" s="18"/>
      <c r="G24" s="18"/>
      <c r="H24" s="18"/>
      <c r="I24" s="18"/>
      <c r="J24" s="18"/>
      <c r="K24" s="34"/>
      <c r="L24" s="34"/>
      <c r="M24" s="18"/>
      <c r="N24" s="18"/>
      <c r="O24" s="34"/>
      <c r="P24" s="34"/>
      <c r="Q24" s="23">
        <v>0.0</v>
      </c>
      <c r="S24" s="1">
        <f t="shared" si="1"/>
        <v>0</v>
      </c>
    </row>
    <row r="25" ht="15.75" customHeight="1">
      <c r="A25" s="17">
        <v>20.0</v>
      </c>
      <c r="B25" s="18" t="s">
        <v>30</v>
      </c>
      <c r="C25" s="19"/>
      <c r="D25" s="19"/>
      <c r="E25" s="19"/>
      <c r="F25" s="18"/>
      <c r="G25" s="18"/>
      <c r="H25" s="18"/>
      <c r="I25" s="18"/>
      <c r="J25" s="18"/>
      <c r="K25" s="34"/>
      <c r="L25" s="34"/>
      <c r="M25" s="18"/>
      <c r="N25" s="18"/>
      <c r="O25" s="34"/>
      <c r="P25" s="34"/>
      <c r="Q25" s="23">
        <v>0.0</v>
      </c>
      <c r="S25" s="1">
        <f t="shared" si="1"/>
        <v>0</v>
      </c>
    </row>
    <row r="26" ht="15.75" customHeight="1">
      <c r="A26" s="17">
        <v>21.0</v>
      </c>
      <c r="B26" s="18" t="s">
        <v>31</v>
      </c>
      <c r="C26" s="19"/>
      <c r="D26" s="19"/>
      <c r="E26" s="19"/>
      <c r="F26" s="18"/>
      <c r="G26" s="18"/>
      <c r="H26" s="18"/>
      <c r="I26" s="18"/>
      <c r="J26" s="18"/>
      <c r="K26" s="34"/>
      <c r="L26" s="34"/>
      <c r="M26" s="18"/>
      <c r="N26" s="18"/>
      <c r="O26" s="34"/>
      <c r="P26" s="34"/>
      <c r="Q26" s="23">
        <v>0.0</v>
      </c>
      <c r="S26" s="1">
        <f t="shared" si="1"/>
        <v>0</v>
      </c>
    </row>
    <row r="27" ht="15.75" customHeight="1">
      <c r="A27" s="17">
        <v>22.0</v>
      </c>
      <c r="B27" s="18" t="s">
        <v>32</v>
      </c>
      <c r="C27" s="19"/>
      <c r="D27" s="19"/>
      <c r="E27" s="19"/>
      <c r="F27" s="18"/>
      <c r="G27" s="18"/>
      <c r="H27" s="18"/>
      <c r="I27" s="18"/>
      <c r="J27" s="18"/>
      <c r="K27" s="34"/>
      <c r="L27" s="34"/>
      <c r="M27" s="18"/>
      <c r="N27" s="18"/>
      <c r="O27" s="34"/>
      <c r="P27" s="34"/>
      <c r="Q27" s="23">
        <v>0.0</v>
      </c>
      <c r="S27" s="1">
        <f t="shared" si="1"/>
        <v>0</v>
      </c>
    </row>
    <row r="28" ht="15.75" customHeight="1">
      <c r="A28" s="33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1"/>
        <v>0</v>
      </c>
    </row>
    <row r="29" ht="15.75" customHeight="1">
      <c r="A29" s="17">
        <v>1.0</v>
      </c>
      <c r="B29" s="18" t="s">
        <v>10</v>
      </c>
      <c r="C29" s="19"/>
      <c r="D29" s="19"/>
      <c r="E29" s="19"/>
      <c r="F29" s="35">
        <v>23.0</v>
      </c>
      <c r="G29" s="35">
        <v>24.0</v>
      </c>
      <c r="H29" s="35">
        <v>43.0</v>
      </c>
      <c r="I29" s="35">
        <v>19.0</v>
      </c>
      <c r="J29" s="35">
        <v>36.0</v>
      </c>
      <c r="K29" s="36">
        <v>5.0</v>
      </c>
      <c r="L29" s="36">
        <v>23.0</v>
      </c>
      <c r="M29" s="35">
        <v>18.0</v>
      </c>
      <c r="N29" s="35">
        <v>43.0</v>
      </c>
      <c r="O29" s="36">
        <v>2.0</v>
      </c>
      <c r="P29" s="36">
        <v>6.0</v>
      </c>
      <c r="Q29" s="23">
        <v>206.0</v>
      </c>
      <c r="S29" s="1">
        <f t="shared" si="1"/>
        <v>206</v>
      </c>
    </row>
    <row r="30" ht="15.75" customHeight="1">
      <c r="A30" s="17">
        <v>2.0</v>
      </c>
      <c r="B30" s="18" t="s">
        <v>12</v>
      </c>
      <c r="C30" s="19"/>
      <c r="D30" s="19"/>
      <c r="E30" s="19"/>
      <c r="F30" s="35">
        <v>9.0</v>
      </c>
      <c r="G30" s="35">
        <v>8.0</v>
      </c>
      <c r="H30" s="35">
        <v>5.0</v>
      </c>
      <c r="I30" s="35">
        <v>0.0</v>
      </c>
      <c r="J30" s="35">
        <v>0.0</v>
      </c>
      <c r="K30" s="36">
        <v>5.0</v>
      </c>
      <c r="L30" s="36">
        <v>6.0</v>
      </c>
      <c r="M30" s="35">
        <v>4.0</v>
      </c>
      <c r="N30" s="35">
        <v>0.0</v>
      </c>
      <c r="O30" s="36">
        <v>1.0</v>
      </c>
      <c r="P30" s="36">
        <v>1.0</v>
      </c>
      <c r="Q30" s="23">
        <v>26.0</v>
      </c>
      <c r="S30" s="1">
        <f t="shared" si="1"/>
        <v>26</v>
      </c>
    </row>
    <row r="31" ht="15.75" customHeight="1">
      <c r="A31" s="17">
        <v>3.0</v>
      </c>
      <c r="B31" s="18" t="s">
        <v>13</v>
      </c>
      <c r="C31" s="19"/>
      <c r="D31" s="19"/>
      <c r="E31" s="19"/>
      <c r="F31" s="35">
        <v>17.0</v>
      </c>
      <c r="G31" s="35">
        <v>25.0</v>
      </c>
      <c r="H31" s="35">
        <v>0.0</v>
      </c>
      <c r="I31" s="35">
        <v>12.0</v>
      </c>
      <c r="J31" s="35">
        <v>9.0</v>
      </c>
      <c r="K31" s="36">
        <v>4.0</v>
      </c>
      <c r="L31" s="36">
        <v>8.0</v>
      </c>
      <c r="M31" s="35">
        <v>9.0</v>
      </c>
      <c r="N31" s="35">
        <v>8.0</v>
      </c>
      <c r="O31" s="36">
        <v>2.0</v>
      </c>
      <c r="P31" s="36">
        <v>4.0</v>
      </c>
      <c r="Q31" s="23">
        <v>80.0</v>
      </c>
      <c r="S31" s="1">
        <f t="shared" si="1"/>
        <v>80</v>
      </c>
    </row>
    <row r="32" ht="15.75" customHeight="1">
      <c r="A32" s="17">
        <v>4.0</v>
      </c>
      <c r="B32" s="18" t="s">
        <v>14</v>
      </c>
      <c r="C32" s="19"/>
      <c r="D32" s="19"/>
      <c r="E32" s="19"/>
      <c r="F32" s="35">
        <v>16.0</v>
      </c>
      <c r="G32" s="35">
        <v>14.0</v>
      </c>
      <c r="H32" s="35">
        <v>12.0</v>
      </c>
      <c r="I32" s="35">
        <v>17.0</v>
      </c>
      <c r="J32" s="35">
        <v>18.0</v>
      </c>
      <c r="K32" s="36">
        <v>5.0</v>
      </c>
      <c r="L32" s="36">
        <v>10.0</v>
      </c>
      <c r="M32" s="35">
        <v>9.0</v>
      </c>
      <c r="N32" s="35">
        <v>15.0</v>
      </c>
      <c r="O32" s="36">
        <v>2.0</v>
      </c>
      <c r="P32" s="36">
        <v>4.0</v>
      </c>
      <c r="Q32" s="23">
        <v>101.0</v>
      </c>
      <c r="S32" s="1">
        <f t="shared" si="1"/>
        <v>101</v>
      </c>
    </row>
    <row r="33" ht="15.75" customHeight="1">
      <c r="A33" s="17">
        <v>5.0</v>
      </c>
      <c r="B33" s="18" t="s">
        <v>15</v>
      </c>
      <c r="C33" s="19"/>
      <c r="D33" s="19"/>
      <c r="E33" s="19"/>
      <c r="F33" s="35">
        <v>0.0</v>
      </c>
      <c r="G33" s="35">
        <v>0.0</v>
      </c>
      <c r="H33" s="35">
        <v>0.0</v>
      </c>
      <c r="I33" s="35">
        <v>2.0</v>
      </c>
      <c r="J33" s="35">
        <v>19.0</v>
      </c>
      <c r="K33" s="36">
        <v>2.0</v>
      </c>
      <c r="L33" s="36">
        <v>0.0</v>
      </c>
      <c r="M33" s="35">
        <v>1.0</v>
      </c>
      <c r="N33" s="35">
        <v>4.0</v>
      </c>
      <c r="O33" s="36">
        <v>1.0</v>
      </c>
      <c r="P33" s="36">
        <v>0.0</v>
      </c>
      <c r="Q33" s="23">
        <v>26.0</v>
      </c>
      <c r="S33" s="1">
        <f t="shared" si="1"/>
        <v>26</v>
      </c>
    </row>
    <row r="34" ht="15.75" customHeight="1">
      <c r="A34" s="17">
        <v>6.0</v>
      </c>
      <c r="B34" s="18" t="s">
        <v>16</v>
      </c>
      <c r="C34" s="19"/>
      <c r="D34" s="19"/>
      <c r="E34" s="19"/>
      <c r="F34" s="35">
        <v>0.0</v>
      </c>
      <c r="G34" s="35">
        <v>0.0</v>
      </c>
      <c r="H34" s="35">
        <v>2.0</v>
      </c>
      <c r="I34" s="35">
        <v>3.0</v>
      </c>
      <c r="J34" s="35">
        <v>4.0</v>
      </c>
      <c r="K34" s="36">
        <v>3.0</v>
      </c>
      <c r="L34" s="36">
        <v>3.0</v>
      </c>
      <c r="M34" s="35">
        <v>2.0</v>
      </c>
      <c r="N34" s="35">
        <v>3.0</v>
      </c>
      <c r="O34" s="36">
        <v>1.0</v>
      </c>
      <c r="P34" s="36">
        <v>3.0</v>
      </c>
      <c r="Q34" s="23">
        <v>14.0</v>
      </c>
      <c r="S34" s="1">
        <f t="shared" si="1"/>
        <v>14</v>
      </c>
    </row>
    <row r="35" ht="15.75" customHeight="1">
      <c r="A35" s="17">
        <v>7.0</v>
      </c>
      <c r="B35" s="18" t="s">
        <v>17</v>
      </c>
      <c r="C35" s="37">
        <v>0.0</v>
      </c>
      <c r="D35" s="37">
        <v>0.0</v>
      </c>
      <c r="E35" s="37">
        <v>0.0</v>
      </c>
      <c r="F35" s="35">
        <v>23.0</v>
      </c>
      <c r="G35" s="35">
        <v>24.0</v>
      </c>
      <c r="H35" s="35">
        <v>43.0</v>
      </c>
      <c r="I35" s="35">
        <v>19.0</v>
      </c>
      <c r="J35" s="35">
        <v>36.0</v>
      </c>
      <c r="K35" s="36">
        <v>5.0</v>
      </c>
      <c r="L35" s="36">
        <v>23.0</v>
      </c>
      <c r="M35" s="35">
        <v>18.0</v>
      </c>
      <c r="N35" s="35">
        <v>43.0</v>
      </c>
      <c r="O35" s="36">
        <v>2.0</v>
      </c>
      <c r="P35" s="36">
        <v>6.0</v>
      </c>
      <c r="Q35" s="23">
        <v>206.0</v>
      </c>
      <c r="S35" s="1">
        <f t="shared" si="1"/>
        <v>206</v>
      </c>
    </row>
    <row r="36" ht="15.75" customHeight="1">
      <c r="A36" s="17">
        <v>8.0</v>
      </c>
      <c r="B36" s="18" t="s">
        <v>18</v>
      </c>
      <c r="C36" s="37">
        <v>0.0</v>
      </c>
      <c r="D36" s="37">
        <v>0.0</v>
      </c>
      <c r="E36" s="37">
        <v>0.0</v>
      </c>
      <c r="F36" s="35">
        <v>0.0</v>
      </c>
      <c r="G36" s="35">
        <v>0.0</v>
      </c>
      <c r="H36" s="35">
        <v>0.0</v>
      </c>
      <c r="I36" s="35">
        <v>0.0</v>
      </c>
      <c r="J36" s="35">
        <v>0.0</v>
      </c>
      <c r="K36" s="36">
        <v>0.0</v>
      </c>
      <c r="L36" s="36">
        <v>0.0</v>
      </c>
      <c r="M36" s="35">
        <v>0.0</v>
      </c>
      <c r="N36" s="35">
        <v>0.0</v>
      </c>
      <c r="O36" s="36">
        <v>0.0</v>
      </c>
      <c r="P36" s="36">
        <v>0.0</v>
      </c>
      <c r="Q36" s="23">
        <v>0.0</v>
      </c>
      <c r="S36" s="1">
        <f t="shared" si="1"/>
        <v>0</v>
      </c>
    </row>
    <row r="37" ht="15.75" customHeight="1">
      <c r="A37" s="17">
        <v>9.0</v>
      </c>
      <c r="B37" s="18" t="s">
        <v>19</v>
      </c>
      <c r="C37" s="37">
        <v>0.0</v>
      </c>
      <c r="D37" s="37">
        <v>0.0</v>
      </c>
      <c r="E37" s="37">
        <v>0.0</v>
      </c>
      <c r="F37" s="35">
        <v>10.0</v>
      </c>
      <c r="G37" s="35">
        <v>11.0</v>
      </c>
      <c r="H37" s="35">
        <v>8.0</v>
      </c>
      <c r="I37" s="35">
        <v>12.0</v>
      </c>
      <c r="J37" s="35">
        <v>11.0</v>
      </c>
      <c r="K37" s="36">
        <v>5.0</v>
      </c>
      <c r="L37" s="36">
        <v>10.0</v>
      </c>
      <c r="M37" s="35">
        <v>9.0</v>
      </c>
      <c r="N37" s="35">
        <v>7.0</v>
      </c>
      <c r="O37" s="36">
        <v>2.0</v>
      </c>
      <c r="P37" s="36">
        <v>4.0</v>
      </c>
      <c r="Q37" s="23">
        <v>68.0</v>
      </c>
      <c r="S37" s="1">
        <f t="shared" si="1"/>
        <v>68</v>
      </c>
    </row>
    <row r="38" ht="15.75" customHeight="1">
      <c r="A38" s="17">
        <v>10.0</v>
      </c>
      <c r="B38" s="18" t="s">
        <v>20</v>
      </c>
      <c r="C38" s="37">
        <v>0.0</v>
      </c>
      <c r="D38" s="37">
        <v>0.0</v>
      </c>
      <c r="E38" s="37">
        <v>0.0</v>
      </c>
      <c r="F38" s="35">
        <v>19.0</v>
      </c>
      <c r="G38" s="35">
        <v>21.0</v>
      </c>
      <c r="H38" s="35">
        <v>13.0</v>
      </c>
      <c r="I38" s="35">
        <v>35.0</v>
      </c>
      <c r="J38" s="35">
        <v>27.0</v>
      </c>
      <c r="K38" s="36">
        <v>6.0</v>
      </c>
      <c r="L38" s="36">
        <v>15.0</v>
      </c>
      <c r="M38" s="35">
        <v>7.0</v>
      </c>
      <c r="N38" s="35">
        <v>18.0</v>
      </c>
      <c r="O38" s="36">
        <v>2.0</v>
      </c>
      <c r="P38" s="36">
        <v>9.0</v>
      </c>
      <c r="Q38" s="23">
        <v>140.0</v>
      </c>
      <c r="S38" s="1">
        <f t="shared" si="1"/>
        <v>140</v>
      </c>
    </row>
    <row r="39" ht="15.75" customHeight="1">
      <c r="A39" s="17">
        <v>11.0</v>
      </c>
      <c r="B39" s="18" t="s">
        <v>21</v>
      </c>
      <c r="C39" s="37">
        <v>0.0</v>
      </c>
      <c r="D39" s="37">
        <v>0.0</v>
      </c>
      <c r="E39" s="37">
        <v>0.0</v>
      </c>
      <c r="F39" s="35">
        <v>0.0</v>
      </c>
      <c r="G39" s="35">
        <v>0.0</v>
      </c>
      <c r="H39" s="35">
        <v>0.0</v>
      </c>
      <c r="I39" s="35">
        <v>0.0</v>
      </c>
      <c r="J39" s="35">
        <v>0.0</v>
      </c>
      <c r="K39" s="36">
        <v>0.0</v>
      </c>
      <c r="L39" s="36">
        <v>0.0</v>
      </c>
      <c r="M39" s="35">
        <v>0.0</v>
      </c>
      <c r="N39" s="35">
        <v>0.0</v>
      </c>
      <c r="O39" s="36">
        <v>0.0</v>
      </c>
      <c r="P39" s="36">
        <v>0.0</v>
      </c>
      <c r="Q39" s="23">
        <v>0.0</v>
      </c>
      <c r="S39" s="1">
        <f t="shared" si="1"/>
        <v>0</v>
      </c>
    </row>
    <row r="40" ht="15.75" customHeight="1">
      <c r="A40" s="17">
        <v>12.0</v>
      </c>
      <c r="B40" s="18" t="s">
        <v>22</v>
      </c>
      <c r="C40" s="37">
        <v>0.0</v>
      </c>
      <c r="D40" s="37">
        <v>0.0</v>
      </c>
      <c r="E40" s="37">
        <v>0.0</v>
      </c>
      <c r="F40" s="35">
        <v>0.0</v>
      </c>
      <c r="G40" s="35">
        <v>0.0</v>
      </c>
      <c r="H40" s="35">
        <v>9.0</v>
      </c>
      <c r="I40" s="35">
        <v>5.0</v>
      </c>
      <c r="J40" s="35">
        <v>28.0</v>
      </c>
      <c r="K40" s="36">
        <v>3.0</v>
      </c>
      <c r="L40" s="36">
        <v>6.0</v>
      </c>
      <c r="M40" s="35">
        <v>12.0</v>
      </c>
      <c r="N40" s="35">
        <v>12.0</v>
      </c>
      <c r="O40" s="36">
        <v>2.0</v>
      </c>
      <c r="P40" s="36">
        <v>4.0</v>
      </c>
      <c r="Q40" s="23">
        <v>66.0</v>
      </c>
      <c r="S40" s="1">
        <f t="shared" si="1"/>
        <v>66</v>
      </c>
    </row>
    <row r="41" ht="15.75" customHeight="1">
      <c r="A41" s="17">
        <v>13.0</v>
      </c>
      <c r="B41" s="18" t="s">
        <v>23</v>
      </c>
      <c r="C41" s="37">
        <v>0.0</v>
      </c>
      <c r="D41" s="37">
        <v>0.0</v>
      </c>
      <c r="E41" s="37">
        <v>0.0</v>
      </c>
      <c r="F41" s="35">
        <v>15.0</v>
      </c>
      <c r="G41" s="35">
        <v>15.0</v>
      </c>
      <c r="H41" s="35">
        <v>15.0</v>
      </c>
      <c r="I41" s="35">
        <v>15.0</v>
      </c>
      <c r="J41" s="35">
        <v>15.0</v>
      </c>
      <c r="K41" s="36">
        <v>5.0</v>
      </c>
      <c r="L41" s="36">
        <v>10.0</v>
      </c>
      <c r="M41" s="35">
        <v>15.0</v>
      </c>
      <c r="N41" s="35">
        <v>15.0</v>
      </c>
      <c r="O41" s="36">
        <v>2.0</v>
      </c>
      <c r="P41" s="36">
        <v>4.0</v>
      </c>
      <c r="Q41" s="23">
        <v>105.0</v>
      </c>
      <c r="S41" s="1">
        <f t="shared" si="1"/>
        <v>105</v>
      </c>
    </row>
    <row r="42" ht="15.75" customHeight="1">
      <c r="A42" s="17">
        <v>14.0</v>
      </c>
      <c r="B42" s="18" t="s">
        <v>24</v>
      </c>
      <c r="C42" s="37">
        <v>0.0</v>
      </c>
      <c r="D42" s="37">
        <v>0.0</v>
      </c>
      <c r="E42" s="37">
        <v>0.0</v>
      </c>
      <c r="F42" s="35">
        <v>0.0</v>
      </c>
      <c r="G42" s="35">
        <v>0.0</v>
      </c>
      <c r="H42" s="35">
        <v>0.0</v>
      </c>
      <c r="I42" s="35">
        <v>0.0</v>
      </c>
      <c r="J42" s="35">
        <v>0.0</v>
      </c>
      <c r="K42" s="36">
        <v>0.0</v>
      </c>
      <c r="L42" s="36">
        <v>0.0</v>
      </c>
      <c r="M42" s="35">
        <v>13.0</v>
      </c>
      <c r="N42" s="35">
        <v>6.0</v>
      </c>
      <c r="O42" s="36">
        <v>2.0</v>
      </c>
      <c r="P42" s="36">
        <v>4.0</v>
      </c>
      <c r="Q42" s="23">
        <v>19.0</v>
      </c>
      <c r="S42" s="1">
        <f t="shared" si="1"/>
        <v>19</v>
      </c>
    </row>
    <row r="43" ht="15.75" customHeight="1">
      <c r="A43" s="17">
        <v>15.0</v>
      </c>
      <c r="B43" s="18" t="s">
        <v>25</v>
      </c>
      <c r="C43" s="37">
        <v>0.0</v>
      </c>
      <c r="D43" s="37">
        <v>0.0</v>
      </c>
      <c r="E43" s="37">
        <v>0.0</v>
      </c>
      <c r="F43" s="35">
        <v>11.0</v>
      </c>
      <c r="G43" s="35">
        <v>17.0</v>
      </c>
      <c r="H43" s="35">
        <v>16.0</v>
      </c>
      <c r="I43" s="35">
        <v>34.0</v>
      </c>
      <c r="J43" s="35">
        <v>33.0</v>
      </c>
      <c r="K43" s="36">
        <v>7.0</v>
      </c>
      <c r="L43" s="36">
        <v>22.0</v>
      </c>
      <c r="M43" s="35">
        <v>18.0</v>
      </c>
      <c r="N43" s="35">
        <v>42.0</v>
      </c>
      <c r="O43" s="36">
        <v>2.0</v>
      </c>
      <c r="P43" s="36">
        <v>5.0</v>
      </c>
      <c r="Q43" s="23">
        <v>171.0</v>
      </c>
      <c r="S43" s="1">
        <f t="shared" si="1"/>
        <v>171</v>
      </c>
    </row>
    <row r="44" ht="15.75" customHeight="1">
      <c r="A44" s="17">
        <v>16.0</v>
      </c>
      <c r="B44" s="18" t="s">
        <v>26</v>
      </c>
      <c r="C44" s="37">
        <v>0.0</v>
      </c>
      <c r="D44" s="37">
        <v>0.0</v>
      </c>
      <c r="E44" s="37">
        <v>0.0</v>
      </c>
      <c r="F44" s="35">
        <v>10.0</v>
      </c>
      <c r="G44" s="35">
        <v>26.0</v>
      </c>
      <c r="H44" s="35">
        <v>26.0</v>
      </c>
      <c r="I44" s="35">
        <v>29.0</v>
      </c>
      <c r="J44" s="35">
        <v>36.0</v>
      </c>
      <c r="K44" s="36">
        <v>10.0</v>
      </c>
      <c r="L44" s="36">
        <v>29.0</v>
      </c>
      <c r="M44" s="35">
        <v>0.0</v>
      </c>
      <c r="N44" s="35">
        <v>0.0</v>
      </c>
      <c r="O44" s="36">
        <v>0.0</v>
      </c>
      <c r="P44" s="36">
        <v>0.0</v>
      </c>
      <c r="Q44" s="23">
        <v>127.0</v>
      </c>
      <c r="S44" s="1">
        <f t="shared" si="1"/>
        <v>127</v>
      </c>
    </row>
    <row r="45" ht="15.75" customHeight="1">
      <c r="A45" s="17">
        <v>17.0</v>
      </c>
      <c r="B45" s="18" t="s">
        <v>27</v>
      </c>
      <c r="C45" s="37">
        <v>0.0</v>
      </c>
      <c r="D45" s="37">
        <v>0.0</v>
      </c>
      <c r="E45" s="37">
        <v>0.0</v>
      </c>
      <c r="F45" s="35">
        <v>0.0</v>
      </c>
      <c r="G45" s="35">
        <v>0.0</v>
      </c>
      <c r="H45" s="35">
        <v>17.0</v>
      </c>
      <c r="I45" s="35">
        <v>18.0</v>
      </c>
      <c r="J45" s="35">
        <v>9.0</v>
      </c>
      <c r="K45" s="36">
        <v>6.0</v>
      </c>
      <c r="L45" s="36">
        <v>5.0</v>
      </c>
      <c r="M45" s="35">
        <v>7.0</v>
      </c>
      <c r="N45" s="35">
        <v>5.0</v>
      </c>
      <c r="O45" s="36">
        <v>2.0</v>
      </c>
      <c r="P45" s="36">
        <v>2.0</v>
      </c>
      <c r="Q45" s="23">
        <v>56.0</v>
      </c>
      <c r="S45" s="1">
        <f t="shared" si="1"/>
        <v>56</v>
      </c>
    </row>
    <row r="46" ht="15.75" customHeight="1">
      <c r="A46" s="17">
        <v>18.0</v>
      </c>
      <c r="B46" s="18" t="s">
        <v>28</v>
      </c>
      <c r="C46" s="37">
        <v>0.0</v>
      </c>
      <c r="D46" s="37">
        <v>0.0</v>
      </c>
      <c r="E46" s="37">
        <v>0.0</v>
      </c>
      <c r="F46" s="35">
        <v>17.0</v>
      </c>
      <c r="G46" s="35">
        <v>18.0</v>
      </c>
      <c r="H46" s="35">
        <v>23.0</v>
      </c>
      <c r="I46" s="35">
        <v>26.0</v>
      </c>
      <c r="J46" s="35">
        <v>35.0</v>
      </c>
      <c r="K46" s="36">
        <v>7.0</v>
      </c>
      <c r="L46" s="36">
        <v>15.0</v>
      </c>
      <c r="M46" s="35">
        <v>28.0</v>
      </c>
      <c r="N46" s="35">
        <v>27.0</v>
      </c>
      <c r="O46" s="36">
        <v>4.0</v>
      </c>
      <c r="P46" s="36">
        <v>6.0</v>
      </c>
      <c r="Q46" s="23">
        <v>174.0</v>
      </c>
      <c r="S46" s="1">
        <f t="shared" si="1"/>
        <v>174</v>
      </c>
    </row>
    <row r="47" ht="15.75" customHeight="1">
      <c r="A47" s="17">
        <v>19.0</v>
      </c>
      <c r="B47" s="18" t="s">
        <v>29</v>
      </c>
      <c r="C47" s="37">
        <v>0.0</v>
      </c>
      <c r="D47" s="37">
        <v>0.0</v>
      </c>
      <c r="E47" s="37">
        <v>0.0</v>
      </c>
      <c r="F47" s="35">
        <v>0.0</v>
      </c>
      <c r="G47" s="35">
        <v>0.0</v>
      </c>
      <c r="H47" s="35">
        <v>0.0</v>
      </c>
      <c r="I47" s="35">
        <v>0.0</v>
      </c>
      <c r="J47" s="35">
        <v>0.0</v>
      </c>
      <c r="K47" s="36">
        <v>0.0</v>
      </c>
      <c r="L47" s="36">
        <v>0.0</v>
      </c>
      <c r="M47" s="35">
        <v>0.0</v>
      </c>
      <c r="N47" s="35">
        <v>0.0</v>
      </c>
      <c r="O47" s="36">
        <v>0.0</v>
      </c>
      <c r="P47" s="36">
        <v>0.0</v>
      </c>
      <c r="Q47" s="23">
        <v>0.0</v>
      </c>
      <c r="S47" s="1">
        <f t="shared" si="1"/>
        <v>0</v>
      </c>
    </row>
    <row r="48" ht="15.75" customHeight="1">
      <c r="A48" s="17">
        <v>20.0</v>
      </c>
      <c r="B48" s="18" t="s">
        <v>30</v>
      </c>
      <c r="C48" s="37">
        <v>0.0</v>
      </c>
      <c r="D48" s="37">
        <v>0.0</v>
      </c>
      <c r="E48" s="37">
        <v>0.0</v>
      </c>
      <c r="F48" s="35">
        <v>17.0</v>
      </c>
      <c r="G48" s="35">
        <v>25.0</v>
      </c>
      <c r="H48" s="35">
        <v>0.0</v>
      </c>
      <c r="I48" s="35">
        <v>12.0</v>
      </c>
      <c r="J48" s="35">
        <v>6.0</v>
      </c>
      <c r="K48" s="36">
        <v>4.0</v>
      </c>
      <c r="L48" s="36">
        <v>8.0</v>
      </c>
      <c r="M48" s="35">
        <v>7.0</v>
      </c>
      <c r="N48" s="35">
        <v>7.0</v>
      </c>
      <c r="O48" s="36">
        <v>2.0</v>
      </c>
      <c r="P48" s="36">
        <v>4.0</v>
      </c>
      <c r="Q48" s="23">
        <v>74.0</v>
      </c>
      <c r="S48" s="1">
        <f t="shared" si="1"/>
        <v>74</v>
      </c>
    </row>
    <row r="49" ht="15.75" customHeight="1">
      <c r="A49" s="17">
        <v>21.0</v>
      </c>
      <c r="B49" s="18" t="s">
        <v>31</v>
      </c>
      <c r="C49" s="37">
        <v>0.0</v>
      </c>
      <c r="D49" s="37">
        <v>0.0</v>
      </c>
      <c r="E49" s="37">
        <v>0.0</v>
      </c>
      <c r="F49" s="35">
        <v>3.0</v>
      </c>
      <c r="G49" s="35">
        <v>0.0</v>
      </c>
      <c r="H49" s="35">
        <v>26.0</v>
      </c>
      <c r="I49" s="35">
        <v>18.0</v>
      </c>
      <c r="J49" s="35">
        <v>37.0</v>
      </c>
      <c r="K49" s="36">
        <v>4.0</v>
      </c>
      <c r="L49" s="36">
        <v>10.0</v>
      </c>
      <c r="M49" s="35">
        <v>9.0</v>
      </c>
      <c r="N49" s="35">
        <v>0.0</v>
      </c>
      <c r="O49" s="36">
        <v>1.0</v>
      </c>
      <c r="P49" s="36">
        <v>2.0</v>
      </c>
      <c r="Q49" s="23">
        <v>93.0</v>
      </c>
      <c r="S49" s="1">
        <f t="shared" si="1"/>
        <v>93</v>
      </c>
    </row>
    <row r="50" ht="15.75" customHeight="1">
      <c r="A50" s="17">
        <v>22.0</v>
      </c>
      <c r="B50" s="18" t="s">
        <v>32</v>
      </c>
      <c r="C50" s="37">
        <v>0.0</v>
      </c>
      <c r="D50" s="37">
        <v>0.0</v>
      </c>
      <c r="E50" s="37">
        <v>0.0</v>
      </c>
      <c r="F50" s="35">
        <v>0.0</v>
      </c>
      <c r="G50" s="35">
        <v>0.0</v>
      </c>
      <c r="H50" s="35">
        <v>0.0</v>
      </c>
      <c r="I50" s="35">
        <v>0.0</v>
      </c>
      <c r="J50" s="35">
        <v>0.0</v>
      </c>
      <c r="K50" s="36">
        <v>0.0</v>
      </c>
      <c r="L50" s="36">
        <v>0.0</v>
      </c>
      <c r="M50" s="35">
        <v>0.0</v>
      </c>
      <c r="N50" s="35">
        <v>0.0</v>
      </c>
      <c r="O50" s="36">
        <v>0.0</v>
      </c>
      <c r="P50" s="36">
        <v>0.0</v>
      </c>
      <c r="Q50" s="23">
        <v>0.0</v>
      </c>
      <c r="S50" s="1">
        <f t="shared" si="1"/>
        <v>0</v>
      </c>
    </row>
    <row r="51" ht="15.75" customHeight="1"/>
    <row r="52" ht="15.75" customHeight="1"/>
    <row r="53" ht="15.75" customHeight="1"/>
    <row r="54" ht="15.75" customHeight="1"/>
    <row r="55" ht="15.75" customHeight="1">
      <c r="Q55" s="29">
        <f>Q30+Q31+Q33+Q38+Q45+Q48</f>
        <v>402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30" t="s">
        <v>87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R6" s="24" t="s">
        <v>11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R7" s="27"/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R9" s="27"/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R12" s="27"/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R14" s="27"/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R15" s="27"/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R17" s="27"/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R20" s="27"/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R21" s="27"/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R22" s="27"/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R23" s="27"/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R25" s="27"/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R27" s="27"/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3"/>
        <v>0</v>
      </c>
    </row>
    <row r="29" ht="15.75" customHeight="1">
      <c r="A29" s="17">
        <v>1.0</v>
      </c>
      <c r="B29" s="18" t="s">
        <v>10</v>
      </c>
      <c r="C29" s="38">
        <v>0.0</v>
      </c>
      <c r="D29" s="67">
        <v>0.0</v>
      </c>
      <c r="E29" s="67">
        <v>0.0</v>
      </c>
      <c r="F29" s="21">
        <v>14.0</v>
      </c>
      <c r="G29" s="21">
        <v>13.0</v>
      </c>
      <c r="H29" s="21">
        <v>7.0</v>
      </c>
      <c r="I29" s="21">
        <v>11.0</v>
      </c>
      <c r="J29" s="21">
        <v>5.0</v>
      </c>
      <c r="K29" s="22">
        <v>5.0</v>
      </c>
      <c r="L29" s="22">
        <v>15.0</v>
      </c>
      <c r="M29" s="21">
        <v>4.0</v>
      </c>
      <c r="N29" s="21">
        <v>5.0</v>
      </c>
      <c r="O29" s="22">
        <v>3.0</v>
      </c>
      <c r="P29" s="22">
        <v>4.0</v>
      </c>
      <c r="Q29" s="23">
        <v>59.0</v>
      </c>
      <c r="R29" s="27"/>
      <c r="S29" s="1">
        <f>SUM(F29:J29,M29:N29,C29)</f>
        <v>59</v>
      </c>
    </row>
    <row r="30" ht="15.75" customHeight="1">
      <c r="A30" s="17">
        <v>2.0</v>
      </c>
      <c r="B30" s="18" t="s">
        <v>12</v>
      </c>
      <c r="C30" s="38">
        <v>0.0</v>
      </c>
      <c r="D30" s="67">
        <v>0.0</v>
      </c>
      <c r="E30" s="67">
        <v>0.0</v>
      </c>
      <c r="F30" s="21">
        <v>0.0</v>
      </c>
      <c r="G30" s="21">
        <v>0.0</v>
      </c>
      <c r="H30" s="21">
        <v>0.0</v>
      </c>
      <c r="I30" s="21">
        <v>0.0</v>
      </c>
      <c r="J30" s="21">
        <v>0.0</v>
      </c>
      <c r="K30" s="22">
        <v>0.0</v>
      </c>
      <c r="L30" s="22">
        <v>0.0</v>
      </c>
      <c r="M30" s="21">
        <v>0.0</v>
      </c>
      <c r="N30" s="21">
        <v>0.0</v>
      </c>
      <c r="O30" s="22">
        <v>0.0</v>
      </c>
      <c r="P30" s="22">
        <v>0.0</v>
      </c>
      <c r="Q30" s="23">
        <v>0.0</v>
      </c>
      <c r="R30" s="27"/>
      <c r="S30" s="1">
        <f t="shared" ref="S30:S37" si="4">SUM(F30:J30,M30:N30)</f>
        <v>0</v>
      </c>
    </row>
    <row r="31" ht="15.75" customHeight="1">
      <c r="A31" s="17">
        <v>3.0</v>
      </c>
      <c r="B31" s="18" t="s">
        <v>13</v>
      </c>
      <c r="C31" s="38">
        <v>0.0</v>
      </c>
      <c r="D31" s="67">
        <v>0.0</v>
      </c>
      <c r="E31" s="67">
        <v>0.0</v>
      </c>
      <c r="F31" s="21">
        <v>11.0</v>
      </c>
      <c r="G31" s="21">
        <v>13.0</v>
      </c>
      <c r="H31" s="21">
        <v>8.0</v>
      </c>
      <c r="I31" s="21">
        <v>15.0</v>
      </c>
      <c r="J31" s="21">
        <v>13.0</v>
      </c>
      <c r="K31" s="22">
        <v>14.0</v>
      </c>
      <c r="L31" s="22">
        <v>21.0</v>
      </c>
      <c r="M31" s="21">
        <v>7.0</v>
      </c>
      <c r="N31" s="21">
        <v>8.0</v>
      </c>
      <c r="O31" s="22">
        <v>4.0</v>
      </c>
      <c r="P31" s="22">
        <v>7.0</v>
      </c>
      <c r="Q31" s="23">
        <v>75.0</v>
      </c>
      <c r="R31" s="27"/>
      <c r="S31" s="1">
        <f t="shared" si="4"/>
        <v>75</v>
      </c>
    </row>
    <row r="32" ht="15.75" customHeight="1">
      <c r="A32" s="17">
        <v>4.0</v>
      </c>
      <c r="B32" s="18" t="s">
        <v>14</v>
      </c>
      <c r="C32" s="38">
        <v>0.0</v>
      </c>
      <c r="D32" s="67">
        <v>0.0</v>
      </c>
      <c r="E32" s="67">
        <v>0.0</v>
      </c>
      <c r="F32" s="21">
        <v>37.0</v>
      </c>
      <c r="G32" s="21">
        <v>23.0</v>
      </c>
      <c r="H32" s="21">
        <v>14.0</v>
      </c>
      <c r="I32" s="21">
        <v>19.0</v>
      </c>
      <c r="J32" s="21">
        <v>10.0</v>
      </c>
      <c r="K32" s="22">
        <v>14.0</v>
      </c>
      <c r="L32" s="22">
        <v>30.0</v>
      </c>
      <c r="M32" s="21">
        <v>4.0</v>
      </c>
      <c r="N32" s="21">
        <v>8.0</v>
      </c>
      <c r="O32" s="22">
        <v>4.0</v>
      </c>
      <c r="P32" s="22">
        <v>5.0</v>
      </c>
      <c r="Q32" s="23">
        <v>115.0</v>
      </c>
      <c r="R32" s="27"/>
      <c r="S32" s="1">
        <f t="shared" si="4"/>
        <v>115</v>
      </c>
    </row>
    <row r="33" ht="15.75" customHeight="1">
      <c r="A33" s="17">
        <v>5.0</v>
      </c>
      <c r="B33" s="18" t="s">
        <v>15</v>
      </c>
      <c r="C33" s="38">
        <v>0.0</v>
      </c>
      <c r="D33" s="67">
        <v>0.0</v>
      </c>
      <c r="E33" s="67">
        <v>0.0</v>
      </c>
      <c r="F33" s="21">
        <v>2.0</v>
      </c>
      <c r="G33" s="21">
        <v>0.0</v>
      </c>
      <c r="H33" s="21">
        <v>0.0</v>
      </c>
      <c r="I33" s="21">
        <v>3.0</v>
      </c>
      <c r="J33" s="21">
        <v>3.0</v>
      </c>
      <c r="K33" s="22">
        <v>2.0</v>
      </c>
      <c r="L33" s="22">
        <v>3.0</v>
      </c>
      <c r="M33" s="21">
        <v>1.0</v>
      </c>
      <c r="N33" s="21">
        <v>0.0</v>
      </c>
      <c r="O33" s="22">
        <v>0.0</v>
      </c>
      <c r="P33" s="22">
        <v>1.0</v>
      </c>
      <c r="Q33" s="23">
        <v>9.0</v>
      </c>
      <c r="R33" s="27"/>
      <c r="S33" s="1">
        <f t="shared" si="4"/>
        <v>9</v>
      </c>
    </row>
    <row r="34" ht="15.75" customHeight="1">
      <c r="A34" s="17">
        <v>6.0</v>
      </c>
      <c r="B34" s="18" t="s">
        <v>16</v>
      </c>
      <c r="C34" s="38">
        <v>0.0</v>
      </c>
      <c r="D34" s="67">
        <v>0.0</v>
      </c>
      <c r="E34" s="67">
        <v>0.0</v>
      </c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2">
        <v>0.0</v>
      </c>
      <c r="L34" s="22">
        <v>0.0</v>
      </c>
      <c r="M34" s="21">
        <v>0.0</v>
      </c>
      <c r="N34" s="21">
        <v>0.0</v>
      </c>
      <c r="O34" s="22">
        <v>0.0</v>
      </c>
      <c r="P34" s="22">
        <v>0.0</v>
      </c>
      <c r="Q34" s="23">
        <v>0.0</v>
      </c>
      <c r="R34" s="27"/>
      <c r="S34" s="1">
        <f t="shared" si="4"/>
        <v>0</v>
      </c>
    </row>
    <row r="35" ht="15.75" customHeight="1">
      <c r="A35" s="17">
        <v>7.0</v>
      </c>
      <c r="B35" s="18" t="s">
        <v>17</v>
      </c>
      <c r="C35" s="38">
        <v>0.0</v>
      </c>
      <c r="D35" s="67">
        <v>0.0</v>
      </c>
      <c r="E35" s="67">
        <v>0.0</v>
      </c>
      <c r="F35" s="21">
        <v>0.0</v>
      </c>
      <c r="G35" s="21">
        <v>10.0</v>
      </c>
      <c r="H35" s="21">
        <v>11.0</v>
      </c>
      <c r="I35" s="21">
        <v>14.0</v>
      </c>
      <c r="J35" s="21">
        <v>8.0</v>
      </c>
      <c r="K35" s="22">
        <v>14.0</v>
      </c>
      <c r="L35" s="22">
        <v>19.0</v>
      </c>
      <c r="M35" s="21">
        <v>9.0</v>
      </c>
      <c r="N35" s="21">
        <v>10.0</v>
      </c>
      <c r="O35" s="22">
        <v>7.0</v>
      </c>
      <c r="P35" s="22">
        <v>8.0</v>
      </c>
      <c r="Q35" s="23">
        <v>62.0</v>
      </c>
      <c r="R35" s="27"/>
      <c r="S35" s="1">
        <f t="shared" si="4"/>
        <v>62</v>
      </c>
    </row>
    <row r="36" ht="15.75" customHeight="1">
      <c r="A36" s="17">
        <v>8.0</v>
      </c>
      <c r="B36" s="18" t="s">
        <v>18</v>
      </c>
      <c r="C36" s="38">
        <v>0.0</v>
      </c>
      <c r="D36" s="67">
        <v>0.0</v>
      </c>
      <c r="E36" s="67">
        <v>0.0</v>
      </c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2">
        <v>0.0</v>
      </c>
      <c r="L36" s="22">
        <v>0.0</v>
      </c>
      <c r="M36" s="21">
        <v>0.0</v>
      </c>
      <c r="N36" s="21">
        <v>0.0</v>
      </c>
      <c r="O36" s="22">
        <v>0.0</v>
      </c>
      <c r="P36" s="22">
        <v>0.0</v>
      </c>
      <c r="Q36" s="23">
        <v>0.0</v>
      </c>
      <c r="R36" s="27"/>
      <c r="S36" s="1">
        <f t="shared" si="4"/>
        <v>0</v>
      </c>
    </row>
    <row r="37" ht="15.75" customHeight="1">
      <c r="A37" s="17">
        <v>9.0</v>
      </c>
      <c r="B37" s="18" t="s">
        <v>19</v>
      </c>
      <c r="C37" s="38">
        <v>0.0</v>
      </c>
      <c r="D37" s="67">
        <v>0.0</v>
      </c>
      <c r="E37" s="67">
        <v>0.0</v>
      </c>
      <c r="F37" s="21">
        <v>15.0</v>
      </c>
      <c r="G37" s="21">
        <v>12.0</v>
      </c>
      <c r="H37" s="21">
        <v>14.0</v>
      </c>
      <c r="I37" s="21">
        <v>14.0</v>
      </c>
      <c r="J37" s="21">
        <v>7.0</v>
      </c>
      <c r="K37" s="22">
        <v>12.0</v>
      </c>
      <c r="L37" s="22">
        <v>30.0</v>
      </c>
      <c r="M37" s="21">
        <v>14.0</v>
      </c>
      <c r="N37" s="21">
        <v>14.0</v>
      </c>
      <c r="O37" s="22">
        <v>5.0</v>
      </c>
      <c r="P37" s="22">
        <v>15.0</v>
      </c>
      <c r="Q37" s="23">
        <v>90.0</v>
      </c>
      <c r="R37" s="27"/>
      <c r="S37" s="1">
        <f t="shared" si="4"/>
        <v>90</v>
      </c>
    </row>
    <row r="38" ht="15.75" customHeight="1">
      <c r="A38" s="17">
        <v>10.0</v>
      </c>
      <c r="B38" s="18" t="s">
        <v>20</v>
      </c>
      <c r="C38" s="39">
        <v>25.0</v>
      </c>
      <c r="D38" s="22">
        <v>2.0</v>
      </c>
      <c r="E38" s="22">
        <v>7.0</v>
      </c>
      <c r="F38" s="21">
        <v>8.0</v>
      </c>
      <c r="G38" s="21">
        <v>17.0</v>
      </c>
      <c r="H38" s="21">
        <v>10.0</v>
      </c>
      <c r="I38" s="21">
        <v>16.0</v>
      </c>
      <c r="J38" s="21">
        <v>9.0</v>
      </c>
      <c r="K38" s="22">
        <v>3.0</v>
      </c>
      <c r="L38" s="22">
        <v>11.0</v>
      </c>
      <c r="M38" s="21">
        <v>4.0</v>
      </c>
      <c r="N38" s="21">
        <v>5.0</v>
      </c>
      <c r="O38" s="22">
        <v>3.0</v>
      </c>
      <c r="P38" s="22">
        <v>4.0</v>
      </c>
      <c r="Q38" s="23">
        <v>94.0</v>
      </c>
      <c r="R38" s="27"/>
      <c r="S38" s="1">
        <f>SUM(F38:J38,M38:N38,C38)</f>
        <v>94</v>
      </c>
    </row>
    <row r="39" ht="15.75" customHeight="1">
      <c r="A39" s="17">
        <v>11.0</v>
      </c>
      <c r="B39" s="18" t="s">
        <v>21</v>
      </c>
      <c r="C39" s="38">
        <v>0.0</v>
      </c>
      <c r="D39" s="67">
        <v>0.0</v>
      </c>
      <c r="E39" s="67">
        <v>0.0</v>
      </c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2">
        <v>0.0</v>
      </c>
      <c r="L39" s="22">
        <v>0.0</v>
      </c>
      <c r="M39" s="21">
        <v>0.0</v>
      </c>
      <c r="N39" s="21">
        <v>0.0</v>
      </c>
      <c r="O39" s="22">
        <v>0.0</v>
      </c>
      <c r="P39" s="22">
        <v>0.0</v>
      </c>
      <c r="Q39" s="23">
        <v>0.0</v>
      </c>
      <c r="R39" s="27"/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38">
        <v>0.0</v>
      </c>
      <c r="D40" s="67">
        <v>0.0</v>
      </c>
      <c r="E40" s="67">
        <v>0.0</v>
      </c>
      <c r="F40" s="21">
        <v>0.0</v>
      </c>
      <c r="G40" s="21">
        <v>17.0</v>
      </c>
      <c r="H40" s="21">
        <v>15.0</v>
      </c>
      <c r="I40" s="21">
        <v>12.0</v>
      </c>
      <c r="J40" s="21">
        <v>17.0</v>
      </c>
      <c r="K40" s="22">
        <v>16.0</v>
      </c>
      <c r="L40" s="22">
        <v>19.0</v>
      </c>
      <c r="M40" s="21">
        <v>9.0</v>
      </c>
      <c r="N40" s="21">
        <v>12.0</v>
      </c>
      <c r="O40" s="22">
        <v>6.0</v>
      </c>
      <c r="P40" s="22">
        <v>6.0</v>
      </c>
      <c r="Q40" s="23">
        <v>82.0</v>
      </c>
      <c r="R40" s="27"/>
      <c r="S40" s="1">
        <f t="shared" si="5"/>
        <v>82</v>
      </c>
    </row>
    <row r="41" ht="15.75" customHeight="1">
      <c r="A41" s="17">
        <v>13.0</v>
      </c>
      <c r="B41" s="18" t="s">
        <v>23</v>
      </c>
      <c r="C41" s="38">
        <v>0.0</v>
      </c>
      <c r="D41" s="67">
        <v>0.0</v>
      </c>
      <c r="E41" s="67">
        <v>0.0</v>
      </c>
      <c r="F41" s="21">
        <v>6.0</v>
      </c>
      <c r="G41" s="21">
        <v>9.0</v>
      </c>
      <c r="H41" s="21">
        <v>5.0</v>
      </c>
      <c r="I41" s="21">
        <v>26.0</v>
      </c>
      <c r="J41" s="21">
        <v>15.0</v>
      </c>
      <c r="K41" s="22">
        <v>15.0</v>
      </c>
      <c r="L41" s="22">
        <v>33.0</v>
      </c>
      <c r="M41" s="21">
        <v>9.0</v>
      </c>
      <c r="N41" s="21">
        <v>17.0</v>
      </c>
      <c r="O41" s="22">
        <v>8.0</v>
      </c>
      <c r="P41" s="22">
        <v>13.0</v>
      </c>
      <c r="Q41" s="23">
        <v>87.0</v>
      </c>
      <c r="R41" s="27"/>
      <c r="S41" s="1">
        <f t="shared" si="5"/>
        <v>87</v>
      </c>
    </row>
    <row r="42" ht="15.75" customHeight="1">
      <c r="A42" s="17">
        <v>14.0</v>
      </c>
      <c r="B42" s="18" t="s">
        <v>24</v>
      </c>
      <c r="C42" s="38">
        <v>0.0</v>
      </c>
      <c r="D42" s="67">
        <v>0.0</v>
      </c>
      <c r="E42" s="67">
        <v>0.0</v>
      </c>
      <c r="F42" s="21">
        <v>0.0</v>
      </c>
      <c r="G42" s="21">
        <v>0.0</v>
      </c>
      <c r="H42" s="21">
        <v>0.0</v>
      </c>
      <c r="I42" s="21">
        <v>0.0</v>
      </c>
      <c r="J42" s="21">
        <v>0.0</v>
      </c>
      <c r="K42" s="22">
        <v>0.0</v>
      </c>
      <c r="L42" s="22">
        <v>0.0</v>
      </c>
      <c r="M42" s="21">
        <v>14.0</v>
      </c>
      <c r="N42" s="21">
        <v>7.0</v>
      </c>
      <c r="O42" s="22">
        <v>2.0</v>
      </c>
      <c r="P42" s="22">
        <v>5.0</v>
      </c>
      <c r="Q42" s="23">
        <v>21.0</v>
      </c>
      <c r="R42" s="27"/>
      <c r="S42" s="1">
        <f t="shared" si="5"/>
        <v>21</v>
      </c>
    </row>
    <row r="43" ht="15.75" customHeight="1">
      <c r="A43" s="17">
        <v>15.0</v>
      </c>
      <c r="B43" s="18" t="s">
        <v>25</v>
      </c>
      <c r="C43" s="39">
        <v>24.0</v>
      </c>
      <c r="D43" s="22">
        <v>5.0</v>
      </c>
      <c r="E43" s="22">
        <v>8.0</v>
      </c>
      <c r="F43" s="21">
        <v>56.0</v>
      </c>
      <c r="G43" s="21">
        <v>46.0</v>
      </c>
      <c r="H43" s="21">
        <v>36.0</v>
      </c>
      <c r="I43" s="21">
        <v>23.0</v>
      </c>
      <c r="J43" s="21">
        <v>28.0</v>
      </c>
      <c r="K43" s="22">
        <v>16.0</v>
      </c>
      <c r="L43" s="22">
        <v>40.0</v>
      </c>
      <c r="M43" s="21">
        <v>13.0</v>
      </c>
      <c r="N43" s="21">
        <v>16.0</v>
      </c>
      <c r="O43" s="22">
        <v>5.0</v>
      </c>
      <c r="P43" s="22">
        <v>9.0</v>
      </c>
      <c r="Q43" s="23">
        <v>242.0</v>
      </c>
      <c r="R43" s="27"/>
      <c r="S43" s="1">
        <f>SUM(F43:J43,M43:N43,C43)</f>
        <v>242</v>
      </c>
    </row>
    <row r="44" ht="15.75" customHeight="1">
      <c r="A44" s="17">
        <v>16.0</v>
      </c>
      <c r="B44" s="18" t="s">
        <v>26</v>
      </c>
      <c r="C44" s="38">
        <v>0.0</v>
      </c>
      <c r="D44" s="67">
        <v>0.0</v>
      </c>
      <c r="E44" s="67">
        <v>0.0</v>
      </c>
      <c r="F44" s="21">
        <v>16.0</v>
      </c>
      <c r="G44" s="21">
        <v>13.0</v>
      </c>
      <c r="H44" s="21">
        <v>21.0</v>
      </c>
      <c r="I44" s="21">
        <v>18.0</v>
      </c>
      <c r="J44" s="21">
        <v>16.0</v>
      </c>
      <c r="K44" s="22">
        <v>24.0</v>
      </c>
      <c r="L44" s="22">
        <v>38.0</v>
      </c>
      <c r="M44" s="21">
        <v>2.0</v>
      </c>
      <c r="N44" s="21">
        <v>0.0</v>
      </c>
      <c r="O44" s="22">
        <v>2.0</v>
      </c>
      <c r="P44" s="22">
        <v>0.0</v>
      </c>
      <c r="Q44" s="23">
        <v>86.0</v>
      </c>
      <c r="R44" s="27"/>
      <c r="S44" s="1">
        <f t="shared" ref="S44:S50" si="6">SUM(F44:J44,M44:N44)</f>
        <v>86</v>
      </c>
    </row>
    <row r="45" ht="15.75" customHeight="1">
      <c r="A45" s="17">
        <v>17.0</v>
      </c>
      <c r="B45" s="18" t="s">
        <v>27</v>
      </c>
      <c r="C45" s="38">
        <v>0.0</v>
      </c>
      <c r="D45" s="67">
        <v>0.0</v>
      </c>
      <c r="E45" s="67">
        <v>0.0</v>
      </c>
      <c r="F45" s="21">
        <v>0.0</v>
      </c>
      <c r="G45" s="21">
        <v>0.0</v>
      </c>
      <c r="H45" s="21">
        <v>9.0</v>
      </c>
      <c r="I45" s="21">
        <v>19.0</v>
      </c>
      <c r="J45" s="21">
        <v>13.0</v>
      </c>
      <c r="K45" s="22">
        <v>4.0</v>
      </c>
      <c r="L45" s="22">
        <v>10.0</v>
      </c>
      <c r="M45" s="21">
        <v>10.0</v>
      </c>
      <c r="N45" s="21">
        <v>7.0</v>
      </c>
      <c r="O45" s="22">
        <v>5.0</v>
      </c>
      <c r="P45" s="22">
        <v>5.0</v>
      </c>
      <c r="Q45" s="23">
        <v>58.0</v>
      </c>
      <c r="R45" s="27"/>
      <c r="S45" s="1">
        <f t="shared" si="6"/>
        <v>58</v>
      </c>
    </row>
    <row r="46" ht="15.75" customHeight="1">
      <c r="A46" s="17">
        <v>18.0</v>
      </c>
      <c r="B46" s="18" t="s">
        <v>28</v>
      </c>
      <c r="C46" s="38">
        <v>0.0</v>
      </c>
      <c r="D46" s="67">
        <v>0.0</v>
      </c>
      <c r="E46" s="67">
        <v>0.0</v>
      </c>
      <c r="F46" s="21">
        <v>5.0</v>
      </c>
      <c r="G46" s="21">
        <v>20.0</v>
      </c>
      <c r="H46" s="21">
        <v>18.0</v>
      </c>
      <c r="I46" s="21">
        <v>18.0</v>
      </c>
      <c r="J46" s="21">
        <v>14.0</v>
      </c>
      <c r="K46" s="22">
        <v>22.0</v>
      </c>
      <c r="L46" s="22">
        <v>23.0</v>
      </c>
      <c r="M46" s="21">
        <v>10.0</v>
      </c>
      <c r="N46" s="21">
        <v>18.0</v>
      </c>
      <c r="O46" s="22">
        <v>9.0</v>
      </c>
      <c r="P46" s="22">
        <v>11.0</v>
      </c>
      <c r="Q46" s="23">
        <v>103.0</v>
      </c>
      <c r="R46" s="27"/>
      <c r="S46" s="1">
        <f t="shared" si="6"/>
        <v>103</v>
      </c>
    </row>
    <row r="47" ht="15.75" customHeight="1">
      <c r="A47" s="17">
        <v>19.0</v>
      </c>
      <c r="B47" s="18" t="s">
        <v>29</v>
      </c>
      <c r="C47" s="38">
        <v>0.0</v>
      </c>
      <c r="D47" s="67">
        <v>0.0</v>
      </c>
      <c r="E47" s="67">
        <v>0.0</v>
      </c>
      <c r="F47" s="21">
        <v>0.0</v>
      </c>
      <c r="G47" s="21">
        <v>0.0</v>
      </c>
      <c r="H47" s="21">
        <v>0.0</v>
      </c>
      <c r="I47" s="21">
        <v>0.0</v>
      </c>
      <c r="J47" s="21">
        <v>0.0</v>
      </c>
      <c r="K47" s="22">
        <v>0.0</v>
      </c>
      <c r="L47" s="22">
        <v>0.0</v>
      </c>
      <c r="M47" s="21">
        <v>0.0</v>
      </c>
      <c r="N47" s="21">
        <v>0.0</v>
      </c>
      <c r="O47" s="22">
        <v>0.0</v>
      </c>
      <c r="P47" s="22">
        <v>0.0</v>
      </c>
      <c r="Q47" s="23">
        <v>0.0</v>
      </c>
      <c r="R47" s="27"/>
      <c r="S47" s="1">
        <f t="shared" si="6"/>
        <v>0</v>
      </c>
    </row>
    <row r="48" ht="15.75" customHeight="1">
      <c r="A48" s="17">
        <v>20.0</v>
      </c>
      <c r="B48" s="18" t="s">
        <v>30</v>
      </c>
      <c r="C48" s="38">
        <v>0.0</v>
      </c>
      <c r="D48" s="67">
        <v>0.0</v>
      </c>
      <c r="E48" s="67">
        <v>0.0</v>
      </c>
      <c r="F48" s="21">
        <v>0.0</v>
      </c>
      <c r="G48" s="21">
        <v>0.0</v>
      </c>
      <c r="H48" s="21">
        <v>0.0</v>
      </c>
      <c r="I48" s="21">
        <v>4.0</v>
      </c>
      <c r="J48" s="21">
        <v>13.0</v>
      </c>
      <c r="K48" s="22">
        <v>2.0</v>
      </c>
      <c r="L48" s="22">
        <v>6.0</v>
      </c>
      <c r="M48" s="21">
        <v>7.0</v>
      </c>
      <c r="N48" s="21">
        <v>6.0</v>
      </c>
      <c r="O48" s="22">
        <v>2.0</v>
      </c>
      <c r="P48" s="22">
        <v>0.0</v>
      </c>
      <c r="Q48" s="23">
        <v>30.0</v>
      </c>
      <c r="R48" s="27"/>
      <c r="S48" s="1">
        <f t="shared" si="6"/>
        <v>30</v>
      </c>
    </row>
    <row r="49" ht="15.75" customHeight="1">
      <c r="A49" s="17">
        <v>21.0</v>
      </c>
      <c r="B49" s="18" t="s">
        <v>31</v>
      </c>
      <c r="C49" s="38">
        <v>0.0</v>
      </c>
      <c r="D49" s="67">
        <v>0.0</v>
      </c>
      <c r="E49" s="67">
        <v>0.0</v>
      </c>
      <c r="F49" s="21">
        <v>0.0</v>
      </c>
      <c r="G49" s="21">
        <v>0.0</v>
      </c>
      <c r="H49" s="21">
        <v>0.0</v>
      </c>
      <c r="I49" s="21">
        <v>0.0</v>
      </c>
      <c r="J49" s="21">
        <v>0.0</v>
      </c>
      <c r="K49" s="22">
        <v>0.0</v>
      </c>
      <c r="L49" s="22">
        <v>0.0</v>
      </c>
      <c r="M49" s="21">
        <v>0.0</v>
      </c>
      <c r="N49" s="21">
        <v>0.0</v>
      </c>
      <c r="O49" s="22">
        <v>0.0</v>
      </c>
      <c r="P49" s="22">
        <v>0.0</v>
      </c>
      <c r="Q49" s="23">
        <v>0.0</v>
      </c>
      <c r="R49" s="27"/>
      <c r="S49" s="1">
        <f t="shared" si="6"/>
        <v>0</v>
      </c>
    </row>
    <row r="50" ht="15.75" customHeight="1">
      <c r="A50" s="17">
        <v>22.0</v>
      </c>
      <c r="B50" s="18" t="s">
        <v>32</v>
      </c>
      <c r="C50" s="38">
        <v>0.0</v>
      </c>
      <c r="D50" s="67">
        <v>0.0</v>
      </c>
      <c r="E50" s="67">
        <v>0.0</v>
      </c>
      <c r="F50" s="21">
        <v>0.0</v>
      </c>
      <c r="G50" s="21">
        <v>0.0</v>
      </c>
      <c r="H50" s="21">
        <v>0.0</v>
      </c>
      <c r="I50" s="21">
        <v>0.0</v>
      </c>
      <c r="J50" s="21">
        <v>0.0</v>
      </c>
      <c r="K50" s="22">
        <v>0.0</v>
      </c>
      <c r="L50" s="22">
        <v>0.0</v>
      </c>
      <c r="M50" s="21">
        <v>3.0</v>
      </c>
      <c r="N50" s="21">
        <v>5.0</v>
      </c>
      <c r="O50" s="22">
        <v>2.0</v>
      </c>
      <c r="P50" s="22">
        <v>2.0</v>
      </c>
      <c r="Q50" s="23">
        <v>8.0</v>
      </c>
      <c r="R50" s="28"/>
      <c r="S50" s="1">
        <f t="shared" si="6"/>
        <v>8</v>
      </c>
    </row>
    <row r="51" ht="15.75" customHeight="1">
      <c r="A51" s="1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51"/>
    </row>
    <row r="52" ht="15.75" customHeight="1">
      <c r="A52" s="52">
        <v>23.0</v>
      </c>
      <c r="B52" s="53" t="s">
        <v>44</v>
      </c>
      <c r="C52" s="38">
        <v>0.0</v>
      </c>
      <c r="D52" s="67">
        <v>0.0</v>
      </c>
      <c r="E52" s="67">
        <v>0.0</v>
      </c>
      <c r="F52" s="21">
        <v>0.0</v>
      </c>
      <c r="G52" s="21">
        <v>0.0</v>
      </c>
      <c r="H52" s="21">
        <v>0.0</v>
      </c>
      <c r="I52" s="21">
        <v>0.0</v>
      </c>
      <c r="J52" s="21">
        <v>0.0</v>
      </c>
      <c r="K52" s="22">
        <v>0.0</v>
      </c>
      <c r="L52" s="22">
        <v>0.0</v>
      </c>
      <c r="M52" s="21">
        <v>0.0</v>
      </c>
      <c r="N52" s="21">
        <v>0.0</v>
      </c>
      <c r="O52" s="22">
        <v>0.0</v>
      </c>
      <c r="P52" s="22">
        <v>0.0</v>
      </c>
      <c r="Q52" s="56">
        <v>0.0</v>
      </c>
      <c r="R52" s="57" t="s">
        <v>45</v>
      </c>
    </row>
    <row r="53" ht="15.75" customHeight="1">
      <c r="A53" s="52">
        <v>24.0</v>
      </c>
      <c r="B53" s="53" t="s">
        <v>46</v>
      </c>
      <c r="C53" s="38">
        <v>0.0</v>
      </c>
      <c r="D53" s="67">
        <v>0.0</v>
      </c>
      <c r="E53" s="67">
        <v>0.0</v>
      </c>
      <c r="F53" s="21">
        <v>0.0</v>
      </c>
      <c r="G53" s="21">
        <v>0.0</v>
      </c>
      <c r="H53" s="21">
        <v>0.0</v>
      </c>
      <c r="I53" s="21">
        <v>0.0</v>
      </c>
      <c r="J53" s="21">
        <v>0.0</v>
      </c>
      <c r="K53" s="22">
        <v>0.0</v>
      </c>
      <c r="L53" s="22">
        <v>0.0</v>
      </c>
      <c r="M53" s="21">
        <v>0.0</v>
      </c>
      <c r="N53" s="21">
        <v>0.0</v>
      </c>
      <c r="O53" s="22">
        <v>0.0</v>
      </c>
      <c r="P53" s="22">
        <v>0.0</v>
      </c>
      <c r="Q53" s="56">
        <v>0.0</v>
      </c>
      <c r="R53" s="27"/>
    </row>
    <row r="54" ht="15.75" customHeight="1">
      <c r="A54" s="52">
        <v>25.0</v>
      </c>
      <c r="B54" s="53" t="s">
        <v>47</v>
      </c>
      <c r="C54" s="38">
        <v>0.0</v>
      </c>
      <c r="D54" s="67">
        <v>0.0</v>
      </c>
      <c r="E54" s="67">
        <v>0.0</v>
      </c>
      <c r="F54" s="21">
        <v>0.0</v>
      </c>
      <c r="G54" s="21">
        <v>0.0</v>
      </c>
      <c r="H54" s="21">
        <v>0.0</v>
      </c>
      <c r="I54" s="21">
        <v>0.0</v>
      </c>
      <c r="J54" s="21">
        <v>0.0</v>
      </c>
      <c r="K54" s="22">
        <v>0.0</v>
      </c>
      <c r="L54" s="22">
        <v>0.0</v>
      </c>
      <c r="M54" s="21">
        <v>0.0</v>
      </c>
      <c r="N54" s="21">
        <v>0.0</v>
      </c>
      <c r="O54" s="22">
        <v>0.0</v>
      </c>
      <c r="P54" s="22">
        <v>0.0</v>
      </c>
      <c r="Q54" s="56">
        <v>0.0</v>
      </c>
      <c r="R54" s="27"/>
    </row>
    <row r="55" ht="15.75" customHeight="1">
      <c r="A55" s="52">
        <v>26.0</v>
      </c>
      <c r="B55" s="53" t="s">
        <v>48</v>
      </c>
      <c r="C55" s="38">
        <v>0.0</v>
      </c>
      <c r="D55" s="67">
        <v>0.0</v>
      </c>
      <c r="E55" s="67">
        <v>0.0</v>
      </c>
      <c r="F55" s="21">
        <v>0.0</v>
      </c>
      <c r="G55" s="21">
        <v>0.0</v>
      </c>
      <c r="H55" s="21">
        <v>0.0</v>
      </c>
      <c r="I55" s="21">
        <v>0.0</v>
      </c>
      <c r="J55" s="21">
        <v>0.0</v>
      </c>
      <c r="K55" s="22">
        <v>0.0</v>
      </c>
      <c r="L55" s="22">
        <v>0.0</v>
      </c>
      <c r="M55" s="21">
        <v>0.0</v>
      </c>
      <c r="N55" s="21">
        <v>0.0</v>
      </c>
      <c r="O55" s="22">
        <v>0.0</v>
      </c>
      <c r="P55" s="22">
        <v>0.0</v>
      </c>
      <c r="Q55" s="56">
        <v>0.0</v>
      </c>
      <c r="R55" s="27"/>
    </row>
    <row r="56" ht="15.75" customHeight="1">
      <c r="A56" s="52">
        <v>27.0</v>
      </c>
      <c r="B56" s="53" t="s">
        <v>49</v>
      </c>
      <c r="C56" s="67">
        <v>0.0</v>
      </c>
      <c r="D56" s="67">
        <v>0.0</v>
      </c>
      <c r="E56" s="67">
        <v>0.0</v>
      </c>
      <c r="F56" s="70">
        <v>17.0</v>
      </c>
      <c r="G56" s="70">
        <v>14.0</v>
      </c>
      <c r="H56" s="70">
        <v>18.0</v>
      </c>
      <c r="I56" s="70">
        <v>12.0</v>
      </c>
      <c r="J56" s="70">
        <v>0.0</v>
      </c>
      <c r="K56" s="113">
        <v>9.0</v>
      </c>
      <c r="L56" s="113">
        <v>18.0</v>
      </c>
      <c r="M56" s="70">
        <v>0.0</v>
      </c>
      <c r="N56" s="70">
        <v>0.0</v>
      </c>
      <c r="O56" s="113">
        <v>0.0</v>
      </c>
      <c r="P56" s="113">
        <v>0.0</v>
      </c>
      <c r="Q56" s="56">
        <v>61.0</v>
      </c>
      <c r="R56" s="27"/>
    </row>
    <row r="57" ht="15.75" customHeight="1">
      <c r="A57" s="52">
        <v>28.0</v>
      </c>
      <c r="B57" s="53" t="s">
        <v>50</v>
      </c>
      <c r="C57" s="38">
        <v>0.0</v>
      </c>
      <c r="D57" s="67">
        <v>0.0</v>
      </c>
      <c r="E57" s="67">
        <v>0.0</v>
      </c>
      <c r="F57" s="21">
        <v>0.0</v>
      </c>
      <c r="G57" s="21">
        <v>0.0</v>
      </c>
      <c r="H57" s="21">
        <v>0.0</v>
      </c>
      <c r="I57" s="21">
        <v>0.0</v>
      </c>
      <c r="J57" s="21">
        <v>0.0</v>
      </c>
      <c r="K57" s="22">
        <v>0.0</v>
      </c>
      <c r="L57" s="22">
        <v>0.0</v>
      </c>
      <c r="M57" s="21">
        <v>0.0</v>
      </c>
      <c r="N57" s="21">
        <v>0.0</v>
      </c>
      <c r="O57" s="22">
        <v>0.0</v>
      </c>
      <c r="P57" s="22">
        <v>0.0</v>
      </c>
      <c r="Q57" s="56">
        <v>0.0</v>
      </c>
      <c r="R57" s="27"/>
    </row>
    <row r="58" ht="15.75" customHeight="1">
      <c r="A58" s="52">
        <v>29.0</v>
      </c>
      <c r="B58" s="53" t="s">
        <v>51</v>
      </c>
      <c r="C58" s="38">
        <v>0.0</v>
      </c>
      <c r="D58" s="67">
        <v>0.0</v>
      </c>
      <c r="E58" s="67">
        <v>0.0</v>
      </c>
      <c r="F58" s="21">
        <v>0.0</v>
      </c>
      <c r="G58" s="21">
        <v>0.0</v>
      </c>
      <c r="H58" s="21">
        <v>0.0</v>
      </c>
      <c r="I58" s="21">
        <v>0.0</v>
      </c>
      <c r="J58" s="21">
        <v>0.0</v>
      </c>
      <c r="K58" s="22">
        <v>0.0</v>
      </c>
      <c r="L58" s="22">
        <v>0.0</v>
      </c>
      <c r="M58" s="21">
        <v>0.0</v>
      </c>
      <c r="N58" s="21">
        <v>0.0</v>
      </c>
      <c r="O58" s="22">
        <v>0.0</v>
      </c>
      <c r="P58" s="22">
        <v>0.0</v>
      </c>
      <c r="Q58" s="56">
        <v>0.0</v>
      </c>
      <c r="R58" s="27"/>
    </row>
    <row r="59" ht="15.75" customHeight="1">
      <c r="A59" s="52">
        <v>30.0</v>
      </c>
      <c r="B59" s="53" t="s">
        <v>52</v>
      </c>
      <c r="C59" s="67">
        <v>0.0</v>
      </c>
      <c r="D59" s="67">
        <v>0.0</v>
      </c>
      <c r="E59" s="67">
        <v>0.0</v>
      </c>
      <c r="F59" s="70">
        <v>15.0</v>
      </c>
      <c r="G59" s="70">
        <v>8.0</v>
      </c>
      <c r="H59" s="70">
        <v>14.0</v>
      </c>
      <c r="I59" s="70">
        <v>8.0</v>
      </c>
      <c r="J59" s="70">
        <v>4.0</v>
      </c>
      <c r="K59" s="113">
        <v>16.0</v>
      </c>
      <c r="L59" s="113">
        <v>19.0</v>
      </c>
      <c r="M59" s="70">
        <v>4.0</v>
      </c>
      <c r="N59" s="70">
        <v>3.0</v>
      </c>
      <c r="O59" s="113">
        <v>2.0</v>
      </c>
      <c r="P59" s="113">
        <v>5.0</v>
      </c>
      <c r="Q59" s="56">
        <v>56.0</v>
      </c>
      <c r="R59" s="27"/>
    </row>
    <row r="60" ht="15.75" customHeight="1">
      <c r="A60" s="52">
        <v>31.0</v>
      </c>
      <c r="B60" s="53" t="s">
        <v>53</v>
      </c>
      <c r="C60" s="67">
        <v>0.0</v>
      </c>
      <c r="D60" s="67">
        <v>0.0</v>
      </c>
      <c r="E60" s="67">
        <v>0.0</v>
      </c>
      <c r="F60" s="70">
        <v>8.0</v>
      </c>
      <c r="G60" s="70">
        <v>3.0</v>
      </c>
      <c r="H60" s="70">
        <v>4.0</v>
      </c>
      <c r="I60" s="70">
        <v>6.0</v>
      </c>
      <c r="J60" s="70">
        <v>4.0</v>
      </c>
      <c r="K60" s="113">
        <v>5.0</v>
      </c>
      <c r="L60" s="113">
        <v>10.0</v>
      </c>
      <c r="M60" s="70">
        <v>0.0</v>
      </c>
      <c r="N60" s="70">
        <v>0.0</v>
      </c>
      <c r="O60" s="113">
        <v>0.0</v>
      </c>
      <c r="P60" s="113">
        <v>0.0</v>
      </c>
      <c r="Q60" s="56">
        <v>25.0</v>
      </c>
      <c r="R60" s="27"/>
    </row>
    <row r="61" ht="15.75" customHeight="1">
      <c r="A61" s="52">
        <v>32.0</v>
      </c>
      <c r="B61" s="53" t="s">
        <v>54</v>
      </c>
      <c r="C61" s="67">
        <v>0.0</v>
      </c>
      <c r="D61" s="67">
        <v>0.0</v>
      </c>
      <c r="E61" s="67">
        <v>0.0</v>
      </c>
      <c r="F61" s="70">
        <v>22.0</v>
      </c>
      <c r="G61" s="70">
        <v>13.0</v>
      </c>
      <c r="H61" s="70">
        <v>17.0</v>
      </c>
      <c r="I61" s="70">
        <v>12.0</v>
      </c>
      <c r="J61" s="70">
        <v>6.0</v>
      </c>
      <c r="K61" s="113">
        <v>21.0</v>
      </c>
      <c r="L61" s="113">
        <v>30.0</v>
      </c>
      <c r="M61" s="70">
        <v>4.0</v>
      </c>
      <c r="N61" s="70">
        <v>7.0</v>
      </c>
      <c r="O61" s="113">
        <v>4.0</v>
      </c>
      <c r="P61" s="113">
        <v>3.0</v>
      </c>
      <c r="Q61" s="56">
        <v>81.0</v>
      </c>
      <c r="R61" s="27"/>
    </row>
    <row r="62" ht="15.75" customHeight="1">
      <c r="A62" s="52">
        <v>33.0</v>
      </c>
      <c r="B62" s="53" t="s">
        <v>55</v>
      </c>
      <c r="C62" s="67">
        <v>0.0</v>
      </c>
      <c r="D62" s="67">
        <v>0.0</v>
      </c>
      <c r="E62" s="67">
        <v>0.0</v>
      </c>
      <c r="F62" s="70">
        <v>0.0</v>
      </c>
      <c r="G62" s="70">
        <v>0.0</v>
      </c>
      <c r="H62" s="70">
        <v>0.0</v>
      </c>
      <c r="I62" s="70">
        <v>0.0</v>
      </c>
      <c r="J62" s="70">
        <v>0.0</v>
      </c>
      <c r="K62" s="113">
        <v>0.0</v>
      </c>
      <c r="L62" s="113">
        <v>0.0</v>
      </c>
      <c r="M62" s="70">
        <v>0.0</v>
      </c>
      <c r="N62" s="70">
        <v>0.0</v>
      </c>
      <c r="O62" s="113">
        <v>0.0</v>
      </c>
      <c r="P62" s="113">
        <v>0.0</v>
      </c>
      <c r="Q62" s="56">
        <v>0.0</v>
      </c>
      <c r="R62" s="28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Q1"/>
    <mergeCell ref="F2:J2"/>
    <mergeCell ref="A5:Q5"/>
    <mergeCell ref="R6:R50"/>
    <mergeCell ref="A28:Q28"/>
    <mergeCell ref="A51:Q51"/>
    <mergeCell ref="R52:R62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88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19"/>
      <c r="E29" s="19"/>
      <c r="F29" s="35">
        <v>25.0</v>
      </c>
      <c r="G29" s="35">
        <v>21.0</v>
      </c>
      <c r="H29" s="35">
        <v>33.0</v>
      </c>
      <c r="I29" s="35">
        <v>27.0</v>
      </c>
      <c r="J29" s="35">
        <v>21.0</v>
      </c>
      <c r="K29" s="36">
        <v>26.0</v>
      </c>
      <c r="L29" s="36">
        <v>39.0</v>
      </c>
      <c r="M29" s="35">
        <v>22.0</v>
      </c>
      <c r="N29" s="35">
        <v>18.0</v>
      </c>
      <c r="O29" s="36">
        <v>13.0</v>
      </c>
      <c r="P29" s="36">
        <v>19.0</v>
      </c>
      <c r="Q29" s="23">
        <v>167.0</v>
      </c>
      <c r="S29" s="1">
        <f>SUM(F29:J29,M29:N29,C29)</f>
        <v>167</v>
      </c>
    </row>
    <row r="30" ht="15.75" customHeight="1">
      <c r="A30" s="17">
        <v>2.0</v>
      </c>
      <c r="B30" s="18" t="s">
        <v>12</v>
      </c>
      <c r="C30" s="19"/>
      <c r="D30" s="19"/>
      <c r="E30" s="19"/>
      <c r="F30" s="35">
        <v>0.0</v>
      </c>
      <c r="G30" s="35">
        <v>0.0</v>
      </c>
      <c r="H30" s="35">
        <v>0.0</v>
      </c>
      <c r="I30" s="35">
        <v>0.0</v>
      </c>
      <c r="J30" s="35">
        <v>3.0</v>
      </c>
      <c r="K30" s="36">
        <v>0.0</v>
      </c>
      <c r="L30" s="36">
        <v>2.0</v>
      </c>
      <c r="M30" s="35">
        <v>6.0</v>
      </c>
      <c r="N30" s="35">
        <v>7.0</v>
      </c>
      <c r="O30" s="36">
        <v>0.0</v>
      </c>
      <c r="P30" s="36">
        <v>3.0</v>
      </c>
      <c r="Q30" s="23">
        <v>16.0</v>
      </c>
      <c r="S30" s="1">
        <f t="shared" ref="S30:S37" si="4">SUM(F30:J30,M30:N30)</f>
        <v>16</v>
      </c>
    </row>
    <row r="31" ht="15.75" customHeight="1">
      <c r="A31" s="17">
        <v>3.0</v>
      </c>
      <c r="B31" s="18" t="s">
        <v>13</v>
      </c>
      <c r="C31" s="19"/>
      <c r="D31" s="19"/>
      <c r="E31" s="19"/>
      <c r="F31" s="35">
        <v>33.0</v>
      </c>
      <c r="G31" s="35">
        <v>28.0</v>
      </c>
      <c r="H31" s="35">
        <v>22.0</v>
      </c>
      <c r="I31" s="35">
        <v>26.0</v>
      </c>
      <c r="J31" s="35">
        <v>21.0</v>
      </c>
      <c r="K31" s="36">
        <v>21.0</v>
      </c>
      <c r="L31" s="36">
        <v>39.0</v>
      </c>
      <c r="M31" s="35">
        <v>20.0</v>
      </c>
      <c r="N31" s="35">
        <v>13.0</v>
      </c>
      <c r="O31" s="36">
        <v>9.0</v>
      </c>
      <c r="P31" s="36">
        <v>13.0</v>
      </c>
      <c r="Q31" s="23">
        <v>163.0</v>
      </c>
      <c r="S31" s="1">
        <f t="shared" si="4"/>
        <v>163</v>
      </c>
    </row>
    <row r="32" ht="15.75" customHeight="1">
      <c r="A32" s="17">
        <v>4.0</v>
      </c>
      <c r="B32" s="18" t="s">
        <v>14</v>
      </c>
      <c r="C32" s="19"/>
      <c r="D32" s="19"/>
      <c r="E32" s="19"/>
      <c r="F32" s="35">
        <v>24.0</v>
      </c>
      <c r="G32" s="35">
        <v>23.0</v>
      </c>
      <c r="H32" s="35">
        <v>27.0</v>
      </c>
      <c r="I32" s="35">
        <v>24.0</v>
      </c>
      <c r="J32" s="35">
        <v>17.0</v>
      </c>
      <c r="K32" s="36">
        <v>15.0</v>
      </c>
      <c r="L32" s="36">
        <v>31.0</v>
      </c>
      <c r="M32" s="35">
        <v>14.0</v>
      </c>
      <c r="N32" s="35">
        <v>7.0</v>
      </c>
      <c r="O32" s="36">
        <v>5.0</v>
      </c>
      <c r="P32" s="36">
        <v>9.0</v>
      </c>
      <c r="Q32" s="23">
        <v>136.0</v>
      </c>
      <c r="S32" s="1">
        <f t="shared" si="4"/>
        <v>136</v>
      </c>
    </row>
    <row r="33" ht="15.75" customHeight="1">
      <c r="A33" s="17">
        <v>5.0</v>
      </c>
      <c r="B33" s="18" t="s">
        <v>15</v>
      </c>
      <c r="C33" s="19"/>
      <c r="D33" s="19"/>
      <c r="E33" s="19"/>
      <c r="F33" s="35">
        <v>6.0</v>
      </c>
      <c r="G33" s="35">
        <v>3.0</v>
      </c>
      <c r="H33" s="35">
        <v>9.0</v>
      </c>
      <c r="I33" s="35">
        <v>8.0</v>
      </c>
      <c r="J33" s="35">
        <v>6.0</v>
      </c>
      <c r="K33" s="36">
        <v>3.0</v>
      </c>
      <c r="L33" s="36">
        <v>8.0</v>
      </c>
      <c r="M33" s="35">
        <v>7.0</v>
      </c>
      <c r="N33" s="35">
        <v>8.0</v>
      </c>
      <c r="O33" s="36">
        <v>4.0</v>
      </c>
      <c r="P33" s="36">
        <v>8.0</v>
      </c>
      <c r="Q33" s="23">
        <v>47.0</v>
      </c>
      <c r="S33" s="1">
        <f t="shared" si="4"/>
        <v>47</v>
      </c>
    </row>
    <row r="34" ht="15.75" customHeight="1">
      <c r="A34" s="17">
        <v>6.0</v>
      </c>
      <c r="B34" s="18" t="s">
        <v>16</v>
      </c>
      <c r="C34" s="19"/>
      <c r="D34" s="19"/>
      <c r="E34" s="19"/>
      <c r="F34" s="35">
        <v>0.0</v>
      </c>
      <c r="G34" s="35">
        <v>0.0</v>
      </c>
      <c r="H34" s="35">
        <v>0.0</v>
      </c>
      <c r="I34" s="35">
        <v>0.0</v>
      </c>
      <c r="J34" s="35">
        <v>0.0</v>
      </c>
      <c r="K34" s="36">
        <v>0.0</v>
      </c>
      <c r="L34" s="36">
        <v>0.0</v>
      </c>
      <c r="M34" s="35">
        <v>0.0</v>
      </c>
      <c r="N34" s="35">
        <v>0.0</v>
      </c>
      <c r="O34" s="36">
        <v>0.0</v>
      </c>
      <c r="P34" s="36">
        <v>0.0</v>
      </c>
      <c r="Q34" s="23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19"/>
      <c r="D35" s="19"/>
      <c r="E35" s="19"/>
      <c r="F35" s="35">
        <v>25.0</v>
      </c>
      <c r="G35" s="35">
        <v>23.0</v>
      </c>
      <c r="H35" s="35">
        <v>33.0</v>
      </c>
      <c r="I35" s="35">
        <v>27.0</v>
      </c>
      <c r="J35" s="35">
        <v>23.0</v>
      </c>
      <c r="K35" s="36">
        <v>24.0</v>
      </c>
      <c r="L35" s="36">
        <v>35.0</v>
      </c>
      <c r="M35" s="35">
        <v>19.0</v>
      </c>
      <c r="N35" s="35">
        <v>12.0</v>
      </c>
      <c r="O35" s="36">
        <v>11.0</v>
      </c>
      <c r="P35" s="36">
        <v>15.0</v>
      </c>
      <c r="Q35" s="23">
        <v>162.0</v>
      </c>
      <c r="S35" s="1">
        <f t="shared" si="4"/>
        <v>162</v>
      </c>
    </row>
    <row r="36" ht="15.75" customHeight="1">
      <c r="A36" s="17">
        <v>8.0</v>
      </c>
      <c r="B36" s="18" t="s">
        <v>18</v>
      </c>
      <c r="C36" s="19"/>
      <c r="D36" s="19"/>
      <c r="E36" s="19"/>
      <c r="F36" s="35">
        <v>0.0</v>
      </c>
      <c r="G36" s="35">
        <v>0.0</v>
      </c>
      <c r="H36" s="35">
        <v>0.0</v>
      </c>
      <c r="I36" s="35">
        <v>0.0</v>
      </c>
      <c r="J36" s="35">
        <v>0.0</v>
      </c>
      <c r="K36" s="36">
        <v>0.0</v>
      </c>
      <c r="L36" s="36">
        <v>0.0</v>
      </c>
      <c r="M36" s="35">
        <v>0.0</v>
      </c>
      <c r="N36" s="35">
        <v>0.0</v>
      </c>
      <c r="O36" s="36">
        <v>0.0</v>
      </c>
      <c r="P36" s="36">
        <v>0.0</v>
      </c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19"/>
      <c r="E37" s="19"/>
      <c r="F37" s="35">
        <v>32.0</v>
      </c>
      <c r="G37" s="35">
        <v>32.0</v>
      </c>
      <c r="H37" s="35">
        <v>33.0</v>
      </c>
      <c r="I37" s="35">
        <v>31.0</v>
      </c>
      <c r="J37" s="35">
        <v>28.0</v>
      </c>
      <c r="K37" s="36">
        <v>28.0</v>
      </c>
      <c r="L37" s="36">
        <v>44.0</v>
      </c>
      <c r="M37" s="35">
        <v>22.0</v>
      </c>
      <c r="N37" s="35">
        <v>14.0</v>
      </c>
      <c r="O37" s="36">
        <v>10.0</v>
      </c>
      <c r="P37" s="36">
        <v>14.0</v>
      </c>
      <c r="Q37" s="23">
        <v>192.0</v>
      </c>
      <c r="S37" s="1">
        <f t="shared" si="4"/>
        <v>192</v>
      </c>
    </row>
    <row r="38" ht="15.75" customHeight="1">
      <c r="A38" s="17">
        <v>10.0</v>
      </c>
      <c r="B38" s="18" t="s">
        <v>20</v>
      </c>
      <c r="C38" s="39">
        <v>62.0</v>
      </c>
      <c r="D38" s="36">
        <v>8.0</v>
      </c>
      <c r="E38" s="36">
        <v>15.0</v>
      </c>
      <c r="F38" s="35">
        <v>40.0</v>
      </c>
      <c r="G38" s="35">
        <v>33.0</v>
      </c>
      <c r="H38" s="35">
        <v>32.0</v>
      </c>
      <c r="I38" s="35">
        <v>28.0</v>
      </c>
      <c r="J38" s="35">
        <v>21.0</v>
      </c>
      <c r="K38" s="36">
        <v>19.0</v>
      </c>
      <c r="L38" s="36">
        <v>45.0</v>
      </c>
      <c r="M38" s="35">
        <v>22.0</v>
      </c>
      <c r="N38" s="35">
        <v>13.0</v>
      </c>
      <c r="O38" s="36">
        <v>9.0</v>
      </c>
      <c r="P38" s="36">
        <v>14.0</v>
      </c>
      <c r="Q38" s="23">
        <v>251.0</v>
      </c>
      <c r="S38" s="1">
        <f>SUM(F38:J38,M38:N38,C38)</f>
        <v>251</v>
      </c>
    </row>
    <row r="39" ht="15.75" customHeight="1">
      <c r="A39" s="17">
        <v>11.0</v>
      </c>
      <c r="B39" s="18" t="s">
        <v>21</v>
      </c>
      <c r="C39" s="19"/>
      <c r="D39" s="19"/>
      <c r="E39" s="19"/>
      <c r="F39" s="35">
        <v>0.0</v>
      </c>
      <c r="G39" s="35">
        <v>0.0</v>
      </c>
      <c r="H39" s="35">
        <v>0.0</v>
      </c>
      <c r="I39" s="35">
        <v>0.0</v>
      </c>
      <c r="J39" s="35">
        <v>0.0</v>
      </c>
      <c r="K39" s="36">
        <v>0.0</v>
      </c>
      <c r="L39" s="36">
        <v>0.0</v>
      </c>
      <c r="M39" s="35">
        <v>0.0</v>
      </c>
      <c r="N39" s="35">
        <v>0.0</v>
      </c>
      <c r="O39" s="36">
        <v>0.0</v>
      </c>
      <c r="P39" s="36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19"/>
      <c r="E40" s="19"/>
      <c r="F40" s="35">
        <v>20.0</v>
      </c>
      <c r="G40" s="35">
        <v>21.0</v>
      </c>
      <c r="H40" s="35">
        <v>28.0</v>
      </c>
      <c r="I40" s="35">
        <v>30.0</v>
      </c>
      <c r="J40" s="35">
        <v>21.0</v>
      </c>
      <c r="K40" s="36">
        <v>22.0</v>
      </c>
      <c r="L40" s="36">
        <v>36.0</v>
      </c>
      <c r="M40" s="35">
        <v>18.0</v>
      </c>
      <c r="N40" s="35">
        <v>10.0</v>
      </c>
      <c r="O40" s="36">
        <v>10.0</v>
      </c>
      <c r="P40" s="36">
        <v>16.0</v>
      </c>
      <c r="Q40" s="23">
        <v>148.0</v>
      </c>
      <c r="S40" s="1">
        <f t="shared" si="5"/>
        <v>148</v>
      </c>
    </row>
    <row r="41" ht="15.75" customHeight="1">
      <c r="A41" s="17">
        <v>13.0</v>
      </c>
      <c r="B41" s="18" t="s">
        <v>23</v>
      </c>
      <c r="C41" s="19"/>
      <c r="D41" s="19"/>
      <c r="E41" s="19"/>
      <c r="F41" s="35">
        <v>24.0</v>
      </c>
      <c r="G41" s="35">
        <v>21.0</v>
      </c>
      <c r="H41" s="35">
        <v>15.0</v>
      </c>
      <c r="I41" s="35">
        <v>31.0</v>
      </c>
      <c r="J41" s="35">
        <v>22.0</v>
      </c>
      <c r="K41" s="36">
        <v>16.0</v>
      </c>
      <c r="L41" s="36">
        <v>38.0</v>
      </c>
      <c r="M41" s="35">
        <v>15.0</v>
      </c>
      <c r="N41" s="35">
        <v>16.0</v>
      </c>
      <c r="O41" s="36">
        <v>8.0</v>
      </c>
      <c r="P41" s="36">
        <v>15.0</v>
      </c>
      <c r="Q41" s="23">
        <v>144.0</v>
      </c>
      <c r="S41" s="1">
        <f t="shared" si="5"/>
        <v>144</v>
      </c>
    </row>
    <row r="42" ht="15.75" customHeight="1">
      <c r="A42" s="17">
        <v>14.0</v>
      </c>
      <c r="B42" s="18" t="s">
        <v>24</v>
      </c>
      <c r="C42" s="19"/>
      <c r="D42" s="19"/>
      <c r="E42" s="19"/>
      <c r="F42" s="35">
        <v>0.0</v>
      </c>
      <c r="G42" s="35">
        <v>0.0</v>
      </c>
      <c r="H42" s="35">
        <v>0.0</v>
      </c>
      <c r="I42" s="35">
        <v>0.0</v>
      </c>
      <c r="J42" s="35">
        <v>4.0</v>
      </c>
      <c r="K42" s="36">
        <v>1.0</v>
      </c>
      <c r="L42" s="36">
        <v>2.0</v>
      </c>
      <c r="M42" s="35">
        <v>5.0</v>
      </c>
      <c r="N42" s="35">
        <v>3.0</v>
      </c>
      <c r="O42" s="36">
        <v>1.0</v>
      </c>
      <c r="P42" s="36">
        <v>2.0</v>
      </c>
      <c r="Q42" s="23">
        <v>12.0</v>
      </c>
      <c r="S42" s="1">
        <f t="shared" si="5"/>
        <v>12</v>
      </c>
    </row>
    <row r="43" ht="15.75" customHeight="1">
      <c r="A43" s="17">
        <v>15.0</v>
      </c>
      <c r="B43" s="18" t="s">
        <v>25</v>
      </c>
      <c r="C43" s="39">
        <v>68.0</v>
      </c>
      <c r="D43" s="36">
        <v>8.0</v>
      </c>
      <c r="E43" s="36">
        <v>17.0</v>
      </c>
      <c r="F43" s="35">
        <v>48.0</v>
      </c>
      <c r="G43" s="35">
        <v>43.0</v>
      </c>
      <c r="H43" s="35">
        <v>40.0</v>
      </c>
      <c r="I43" s="35">
        <v>34.0</v>
      </c>
      <c r="J43" s="35">
        <v>30.0</v>
      </c>
      <c r="K43" s="36">
        <v>36.0</v>
      </c>
      <c r="L43" s="36">
        <v>63.0</v>
      </c>
      <c r="M43" s="35">
        <v>26.0</v>
      </c>
      <c r="N43" s="35">
        <v>17.0</v>
      </c>
      <c r="O43" s="36">
        <v>13.0</v>
      </c>
      <c r="P43" s="36">
        <v>12.0</v>
      </c>
      <c r="Q43" s="23">
        <v>306.0</v>
      </c>
      <c r="S43" s="1">
        <f>SUM(F43:J43,M43:N43,C43)</f>
        <v>306</v>
      </c>
    </row>
    <row r="44" ht="15.75" customHeight="1">
      <c r="A44" s="17">
        <v>16.0</v>
      </c>
      <c r="B44" s="18" t="s">
        <v>26</v>
      </c>
      <c r="C44" s="19"/>
      <c r="D44" s="19"/>
      <c r="E44" s="19"/>
      <c r="F44" s="35">
        <v>34.0</v>
      </c>
      <c r="G44" s="35">
        <v>29.0</v>
      </c>
      <c r="H44" s="35">
        <v>34.0</v>
      </c>
      <c r="I44" s="35">
        <v>33.0</v>
      </c>
      <c r="J44" s="35">
        <v>21.0</v>
      </c>
      <c r="K44" s="36">
        <v>26.0</v>
      </c>
      <c r="L44" s="36">
        <v>45.0</v>
      </c>
      <c r="M44" s="35">
        <v>10.0</v>
      </c>
      <c r="N44" s="35">
        <v>2.0</v>
      </c>
      <c r="O44" s="36">
        <v>3.0</v>
      </c>
      <c r="P44" s="36">
        <v>5.0</v>
      </c>
      <c r="Q44" s="23">
        <v>163.0</v>
      </c>
      <c r="S44" s="1">
        <f t="shared" ref="S44:S50" si="6">SUM(F44:J44,M44:N44)</f>
        <v>163</v>
      </c>
    </row>
    <row r="45" ht="15.75" customHeight="1">
      <c r="A45" s="17">
        <v>17.0</v>
      </c>
      <c r="B45" s="18" t="s">
        <v>27</v>
      </c>
      <c r="C45" s="19"/>
      <c r="D45" s="19"/>
      <c r="E45" s="19"/>
      <c r="F45" s="35">
        <v>0.0</v>
      </c>
      <c r="G45" s="35">
        <v>0.0</v>
      </c>
      <c r="H45" s="35">
        <v>11.0</v>
      </c>
      <c r="I45" s="35">
        <v>18.0</v>
      </c>
      <c r="J45" s="35">
        <v>14.0</v>
      </c>
      <c r="K45" s="36">
        <v>11.0</v>
      </c>
      <c r="L45" s="36">
        <v>15.0</v>
      </c>
      <c r="M45" s="35">
        <v>7.0</v>
      </c>
      <c r="N45" s="35">
        <v>8.0</v>
      </c>
      <c r="O45" s="36">
        <v>6.0</v>
      </c>
      <c r="P45" s="36">
        <v>7.0</v>
      </c>
      <c r="Q45" s="23">
        <v>58.0</v>
      </c>
      <c r="S45" s="1">
        <f t="shared" si="6"/>
        <v>58</v>
      </c>
    </row>
    <row r="46" ht="15.75" customHeight="1">
      <c r="A46" s="17">
        <v>18.0</v>
      </c>
      <c r="B46" s="18" t="s">
        <v>28</v>
      </c>
      <c r="C46" s="19"/>
      <c r="D46" s="19"/>
      <c r="E46" s="19"/>
      <c r="F46" s="35">
        <v>28.0</v>
      </c>
      <c r="G46" s="35">
        <v>25.0</v>
      </c>
      <c r="H46" s="35">
        <v>31.0</v>
      </c>
      <c r="I46" s="35">
        <v>38.0</v>
      </c>
      <c r="J46" s="35">
        <v>26.0</v>
      </c>
      <c r="K46" s="36">
        <v>25.0</v>
      </c>
      <c r="L46" s="36">
        <v>50.0</v>
      </c>
      <c r="M46" s="35">
        <v>23.0</v>
      </c>
      <c r="N46" s="35">
        <v>18.0</v>
      </c>
      <c r="O46" s="36">
        <v>16.0</v>
      </c>
      <c r="P46" s="36">
        <v>26.0</v>
      </c>
      <c r="Q46" s="23">
        <v>189.0</v>
      </c>
      <c r="S46" s="1">
        <f t="shared" si="6"/>
        <v>189</v>
      </c>
    </row>
    <row r="47" ht="15.75" customHeight="1">
      <c r="A47" s="17">
        <v>19.0</v>
      </c>
      <c r="B47" s="18" t="s">
        <v>29</v>
      </c>
      <c r="C47" s="19"/>
      <c r="D47" s="19"/>
      <c r="E47" s="19"/>
      <c r="F47" s="35">
        <v>0.0</v>
      </c>
      <c r="G47" s="35">
        <v>0.0</v>
      </c>
      <c r="H47" s="35">
        <v>0.0</v>
      </c>
      <c r="I47" s="35">
        <v>0.0</v>
      </c>
      <c r="J47" s="35">
        <v>0.0</v>
      </c>
      <c r="K47" s="36">
        <v>0.0</v>
      </c>
      <c r="L47" s="36">
        <v>0.0</v>
      </c>
      <c r="M47" s="35">
        <v>0.0</v>
      </c>
      <c r="N47" s="35">
        <v>0.0</v>
      </c>
      <c r="O47" s="36">
        <v>0.0</v>
      </c>
      <c r="P47" s="36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19"/>
      <c r="E48" s="19"/>
      <c r="F48" s="35">
        <v>0.0</v>
      </c>
      <c r="G48" s="35">
        <v>0.0</v>
      </c>
      <c r="H48" s="35">
        <v>0.0</v>
      </c>
      <c r="I48" s="35">
        <v>23.0</v>
      </c>
      <c r="J48" s="35">
        <v>23.0</v>
      </c>
      <c r="K48" s="36">
        <v>9.0</v>
      </c>
      <c r="L48" s="36">
        <v>15.0</v>
      </c>
      <c r="M48" s="35">
        <v>18.0</v>
      </c>
      <c r="N48" s="35">
        <v>14.0</v>
      </c>
      <c r="O48" s="36">
        <v>10.0</v>
      </c>
      <c r="P48" s="36">
        <v>11.0</v>
      </c>
      <c r="Q48" s="23">
        <v>78.0</v>
      </c>
      <c r="S48" s="1">
        <f t="shared" si="6"/>
        <v>78</v>
      </c>
    </row>
    <row r="49" ht="15.75" customHeight="1">
      <c r="A49" s="17">
        <v>21.0</v>
      </c>
      <c r="B49" s="18" t="s">
        <v>31</v>
      </c>
      <c r="C49" s="19"/>
      <c r="D49" s="19"/>
      <c r="E49" s="19"/>
      <c r="F49" s="35">
        <v>10.0</v>
      </c>
      <c r="G49" s="35">
        <v>10.0</v>
      </c>
      <c r="H49" s="35">
        <v>8.0</v>
      </c>
      <c r="I49" s="35">
        <v>8.0</v>
      </c>
      <c r="J49" s="35">
        <v>5.0</v>
      </c>
      <c r="K49" s="36">
        <v>3.0</v>
      </c>
      <c r="L49" s="36">
        <v>6.0</v>
      </c>
      <c r="M49" s="35">
        <v>14.0</v>
      </c>
      <c r="N49" s="35">
        <v>8.0</v>
      </c>
      <c r="O49" s="36">
        <v>4.0</v>
      </c>
      <c r="P49" s="36">
        <v>10.0</v>
      </c>
      <c r="Q49" s="23">
        <v>63.0</v>
      </c>
      <c r="S49" s="1">
        <f t="shared" si="6"/>
        <v>63</v>
      </c>
    </row>
    <row r="50" ht="15.75" customHeight="1">
      <c r="A50" s="17">
        <v>22.0</v>
      </c>
      <c r="B50" s="18" t="s">
        <v>32</v>
      </c>
      <c r="C50" s="19"/>
      <c r="D50" s="19"/>
      <c r="E50" s="19"/>
      <c r="F50" s="35">
        <v>0.0</v>
      </c>
      <c r="G50" s="35">
        <v>0.0</v>
      </c>
      <c r="H50" s="35">
        <v>0.0</v>
      </c>
      <c r="I50" s="35">
        <v>0.0</v>
      </c>
      <c r="J50" s="35">
        <v>0.0</v>
      </c>
      <c r="K50" s="36">
        <v>0.0</v>
      </c>
      <c r="L50" s="36">
        <v>0.0</v>
      </c>
      <c r="M50" s="35">
        <v>4.0</v>
      </c>
      <c r="N50" s="35">
        <v>0.0</v>
      </c>
      <c r="O50" s="36">
        <v>1.0</v>
      </c>
      <c r="P50" s="36">
        <v>1.0</v>
      </c>
      <c r="Q50" s="23">
        <v>4.0</v>
      </c>
      <c r="S50" s="1">
        <f t="shared" si="6"/>
        <v>4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89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>
        <v>1.0</v>
      </c>
      <c r="I6" s="25"/>
      <c r="J6" s="25">
        <v>4.0</v>
      </c>
      <c r="K6" s="22">
        <v>1.0</v>
      </c>
      <c r="L6" s="22">
        <v>4.0</v>
      </c>
      <c r="M6" s="25">
        <v>2.0</v>
      </c>
      <c r="N6" s="25"/>
      <c r="O6" s="22"/>
      <c r="P6" s="22">
        <v>2.0</v>
      </c>
      <c r="Q6" s="23">
        <v>7.0</v>
      </c>
      <c r="S6" s="1">
        <f t="shared" ref="S6:S14" si="1">SUM(F6:J6,M6:N6)</f>
        <v>7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>
        <v>1.0</v>
      </c>
      <c r="K7" s="22"/>
      <c r="L7" s="22"/>
      <c r="M7" s="25">
        <v>1.0</v>
      </c>
      <c r="N7" s="25"/>
      <c r="O7" s="22"/>
      <c r="P7" s="22">
        <v>1.0</v>
      </c>
      <c r="Q7" s="23">
        <v>2.0</v>
      </c>
      <c r="S7" s="1">
        <f t="shared" si="1"/>
        <v>2</v>
      </c>
    </row>
    <row r="8">
      <c r="A8" s="17">
        <v>3.0</v>
      </c>
      <c r="B8" s="18" t="s">
        <v>13</v>
      </c>
      <c r="C8" s="19"/>
      <c r="D8" s="20"/>
      <c r="E8" s="20"/>
      <c r="F8" s="25">
        <v>1.0</v>
      </c>
      <c r="G8" s="25">
        <v>2.0</v>
      </c>
      <c r="H8" s="25"/>
      <c r="I8" s="25">
        <v>5.0</v>
      </c>
      <c r="J8" s="25">
        <v>6.0</v>
      </c>
      <c r="K8" s="22">
        <v>3.0</v>
      </c>
      <c r="L8" s="22">
        <v>6.0</v>
      </c>
      <c r="M8" s="25">
        <v>9.0</v>
      </c>
      <c r="N8" s="25">
        <v>3.0</v>
      </c>
      <c r="O8" s="22"/>
      <c r="P8" s="22">
        <v>4.0</v>
      </c>
      <c r="Q8" s="23">
        <v>26.0</v>
      </c>
      <c r="S8" s="1">
        <f t="shared" si="1"/>
        <v>26</v>
      </c>
    </row>
    <row r="9">
      <c r="A9" s="17">
        <v>4.0</v>
      </c>
      <c r="B9" s="18" t="s">
        <v>14</v>
      </c>
      <c r="C9" s="19"/>
      <c r="D9" s="20"/>
      <c r="E9" s="20"/>
      <c r="F9" s="25">
        <v>4.0</v>
      </c>
      <c r="G9" s="25">
        <v>4.0</v>
      </c>
      <c r="H9" s="25"/>
      <c r="I9" s="25">
        <v>1.0</v>
      </c>
      <c r="J9" s="25">
        <v>2.0</v>
      </c>
      <c r="K9" s="22"/>
      <c r="L9" s="22">
        <v>3.0</v>
      </c>
      <c r="M9" s="25">
        <v>3.0</v>
      </c>
      <c r="N9" s="25"/>
      <c r="O9" s="22"/>
      <c r="P9" s="22">
        <v>4.0</v>
      </c>
      <c r="Q9" s="23">
        <v>14.0</v>
      </c>
      <c r="S9" s="1">
        <f t="shared" si="1"/>
        <v>14</v>
      </c>
    </row>
    <row r="10">
      <c r="A10" s="17">
        <v>5.0</v>
      </c>
      <c r="B10" s="18" t="s">
        <v>15</v>
      </c>
      <c r="C10" s="19"/>
      <c r="D10" s="20"/>
      <c r="E10" s="20"/>
      <c r="F10" s="25">
        <v>1.0</v>
      </c>
      <c r="G10" s="25"/>
      <c r="H10" s="25"/>
      <c r="I10" s="25"/>
      <c r="J10" s="25">
        <v>6.0</v>
      </c>
      <c r="K10" s="22">
        <v>1.0</v>
      </c>
      <c r="L10" s="22"/>
      <c r="M10" s="25"/>
      <c r="N10" s="25">
        <v>1.0</v>
      </c>
      <c r="O10" s="22"/>
      <c r="P10" s="22">
        <v>1.0</v>
      </c>
      <c r="Q10" s="23">
        <v>8.0</v>
      </c>
      <c r="S10" s="1">
        <f t="shared" si="1"/>
        <v>8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2"/>
      <c r="L11" s="22"/>
      <c r="M11" s="25"/>
      <c r="N11" s="25">
        <v>1.0</v>
      </c>
      <c r="O11" s="22"/>
      <c r="P11" s="22">
        <v>1.0</v>
      </c>
      <c r="Q11" s="23">
        <v>1.0</v>
      </c>
      <c r="S11" s="1">
        <f t="shared" si="1"/>
        <v>1</v>
      </c>
    </row>
    <row r="12">
      <c r="A12" s="17">
        <v>7.0</v>
      </c>
      <c r="B12" s="18" t="s">
        <v>17</v>
      </c>
      <c r="C12" s="19"/>
      <c r="D12" s="20"/>
      <c r="E12" s="20"/>
      <c r="F12" s="25">
        <v>7.0</v>
      </c>
      <c r="G12" s="25">
        <v>8.0</v>
      </c>
      <c r="H12" s="25">
        <v>6.0</v>
      </c>
      <c r="I12" s="25"/>
      <c r="J12" s="25">
        <v>1.0</v>
      </c>
      <c r="K12" s="22">
        <v>1.0</v>
      </c>
      <c r="L12" s="22">
        <v>8.0</v>
      </c>
      <c r="M12" s="25"/>
      <c r="N12" s="25">
        <v>1.0</v>
      </c>
      <c r="O12" s="22"/>
      <c r="P12" s="22">
        <v>1.0</v>
      </c>
      <c r="Q12" s="23">
        <v>23.0</v>
      </c>
      <c r="S12" s="1">
        <f t="shared" si="1"/>
        <v>23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2"/>
      <c r="L13" s="22"/>
      <c r="M13" s="25"/>
      <c r="N13" s="25"/>
      <c r="O13" s="22"/>
      <c r="P13" s="22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>
        <v>1.0</v>
      </c>
      <c r="J14" s="25">
        <v>2.0</v>
      </c>
      <c r="K14" s="22"/>
      <c r="L14" s="22">
        <v>2.0</v>
      </c>
      <c r="M14" s="25"/>
      <c r="N14" s="25"/>
      <c r="O14" s="22"/>
      <c r="P14" s="22"/>
      <c r="Q14" s="23">
        <v>3.0</v>
      </c>
      <c r="S14" s="1">
        <f t="shared" si="1"/>
        <v>3</v>
      </c>
    </row>
    <row r="15">
      <c r="A15" s="17">
        <v>10.0</v>
      </c>
      <c r="B15" s="18" t="s">
        <v>20</v>
      </c>
      <c r="C15" s="39">
        <v>14.0</v>
      </c>
      <c r="D15" s="22">
        <v>1.0</v>
      </c>
      <c r="E15" s="22">
        <v>3.0</v>
      </c>
      <c r="F15" s="25">
        <v>10.0</v>
      </c>
      <c r="G15" s="25">
        <v>8.0</v>
      </c>
      <c r="H15" s="25">
        <v>5.0</v>
      </c>
      <c r="I15" s="25">
        <v>9.0</v>
      </c>
      <c r="J15" s="25">
        <v>9.0</v>
      </c>
      <c r="K15" s="22"/>
      <c r="L15" s="22">
        <v>7.0</v>
      </c>
      <c r="M15" s="25">
        <v>8.0</v>
      </c>
      <c r="N15" s="25">
        <v>8.0</v>
      </c>
      <c r="O15" s="22"/>
      <c r="P15" s="22">
        <v>4.0</v>
      </c>
      <c r="Q15" s="23">
        <v>71.0</v>
      </c>
      <c r="S15" s="1">
        <f>SUM(F15:J15,M15:N15,C15)</f>
        <v>71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2"/>
      <c r="L16" s="22"/>
      <c r="M16" s="25"/>
      <c r="N16" s="25"/>
      <c r="O16" s="22"/>
      <c r="P16" s="22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>
        <v>6.0</v>
      </c>
      <c r="K17" s="22"/>
      <c r="L17" s="22">
        <v>2.0</v>
      </c>
      <c r="M17" s="25"/>
      <c r="N17" s="25">
        <v>3.0</v>
      </c>
      <c r="O17" s="22"/>
      <c r="P17" s="22">
        <v>1.0</v>
      </c>
      <c r="Q17" s="23">
        <v>9.0</v>
      </c>
      <c r="S17" s="1">
        <f t="shared" si="2"/>
        <v>9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2"/>
      <c r="L18" s="22"/>
      <c r="M18" s="25"/>
      <c r="N18" s="25"/>
      <c r="O18" s="22"/>
      <c r="P18" s="22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2"/>
      <c r="L19" s="22"/>
      <c r="M19" s="25"/>
      <c r="N19" s="25"/>
      <c r="O19" s="22"/>
      <c r="P19" s="22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2"/>
      <c r="E20" s="22"/>
      <c r="F20" s="25">
        <v>4.0</v>
      </c>
      <c r="G20" s="25">
        <v>4.0</v>
      </c>
      <c r="H20" s="25">
        <v>2.0</v>
      </c>
      <c r="I20" s="25">
        <v>6.0</v>
      </c>
      <c r="J20" s="25">
        <v>6.0</v>
      </c>
      <c r="K20" s="22">
        <v>5.0</v>
      </c>
      <c r="L20" s="22">
        <v>10.0</v>
      </c>
      <c r="M20" s="25">
        <v>2.0</v>
      </c>
      <c r="N20" s="25">
        <v>6.0</v>
      </c>
      <c r="O20" s="22">
        <v>2.0</v>
      </c>
      <c r="P20" s="22">
        <v>3.0</v>
      </c>
      <c r="Q20" s="23">
        <v>30.0</v>
      </c>
      <c r="S20" s="1">
        <f>SUM(F20:J20,M20:N20,C20)</f>
        <v>30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>
        <v>1.0</v>
      </c>
      <c r="J21" s="25"/>
      <c r="K21" s="22">
        <v>1.0</v>
      </c>
      <c r="L21" s="22"/>
      <c r="M21" s="25">
        <v>1.0</v>
      </c>
      <c r="N21" s="25">
        <v>1.0</v>
      </c>
      <c r="O21" s="22">
        <v>1.0</v>
      </c>
      <c r="P21" s="22">
        <v>1.0</v>
      </c>
      <c r="Q21" s="23">
        <v>3.0</v>
      </c>
      <c r="S21" s="1">
        <f t="shared" ref="S21:S28" si="3">SUM(F21:J21,M21:N21)</f>
        <v>3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>
        <v>1.0</v>
      </c>
      <c r="I22" s="25"/>
      <c r="J22" s="25">
        <v>4.0</v>
      </c>
      <c r="K22" s="22"/>
      <c r="L22" s="22">
        <v>2.0</v>
      </c>
      <c r="M22" s="25">
        <v>1.0</v>
      </c>
      <c r="N22" s="25">
        <v>1.0</v>
      </c>
      <c r="O22" s="22">
        <v>1.0</v>
      </c>
      <c r="P22" s="22">
        <v>1.0</v>
      </c>
      <c r="Q22" s="23">
        <v>7.0</v>
      </c>
      <c r="S22" s="1">
        <f t="shared" si="3"/>
        <v>7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>
        <v>13.0</v>
      </c>
      <c r="G23" s="25"/>
      <c r="H23" s="25"/>
      <c r="I23" s="25"/>
      <c r="J23" s="25">
        <v>6.0</v>
      </c>
      <c r="K23" s="22">
        <v>1.0</v>
      </c>
      <c r="L23" s="22">
        <v>5.0</v>
      </c>
      <c r="M23" s="25"/>
      <c r="N23" s="25">
        <v>4.0</v>
      </c>
      <c r="O23" s="22">
        <v>1.0</v>
      </c>
      <c r="P23" s="22">
        <v>2.0</v>
      </c>
      <c r="Q23" s="23">
        <v>23.0</v>
      </c>
      <c r="S23" s="1">
        <f t="shared" si="3"/>
        <v>23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2"/>
      <c r="L24" s="22"/>
      <c r="M24" s="25"/>
      <c r="N24" s="25"/>
      <c r="O24" s="22"/>
      <c r="P24" s="22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>
        <v>2.0</v>
      </c>
      <c r="K25" s="22"/>
      <c r="L25" s="22">
        <v>1.0</v>
      </c>
      <c r="M25" s="25">
        <v>1.0</v>
      </c>
      <c r="N25" s="25">
        <v>2.0</v>
      </c>
      <c r="O25" s="22"/>
      <c r="P25" s="22">
        <v>2.0</v>
      </c>
      <c r="Q25" s="23">
        <v>5.0</v>
      </c>
      <c r="S25" s="1">
        <f t="shared" si="3"/>
        <v>5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>
        <v>1.0</v>
      </c>
      <c r="J26" s="25"/>
      <c r="K26" s="22"/>
      <c r="L26" s="22">
        <v>1.0</v>
      </c>
      <c r="M26" s="25">
        <v>1.0</v>
      </c>
      <c r="N26" s="25">
        <v>2.0</v>
      </c>
      <c r="O26" s="22">
        <v>1.0</v>
      </c>
      <c r="P26" s="22">
        <v>2.0</v>
      </c>
      <c r="Q26" s="23">
        <v>4.0</v>
      </c>
      <c r="S26" s="1">
        <f t="shared" si="3"/>
        <v>4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2"/>
      <c r="L27" s="22"/>
      <c r="M27" s="25"/>
      <c r="N27" s="25"/>
      <c r="O27" s="22"/>
      <c r="P27" s="22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38">
        <v>5.0</v>
      </c>
      <c r="D29" s="20">
        <v>1.0</v>
      </c>
      <c r="E29" s="20">
        <v>4.0</v>
      </c>
      <c r="F29" s="25">
        <v>19.0</v>
      </c>
      <c r="G29" s="25">
        <v>24.0</v>
      </c>
      <c r="H29" s="25">
        <v>29.0</v>
      </c>
      <c r="I29" s="25">
        <v>26.0</v>
      </c>
      <c r="J29" s="25">
        <v>13.0</v>
      </c>
      <c r="K29" s="22">
        <v>25.0</v>
      </c>
      <c r="L29" s="22">
        <v>45.0</v>
      </c>
      <c r="M29" s="25">
        <v>16.0</v>
      </c>
      <c r="N29" s="25">
        <v>15.0</v>
      </c>
      <c r="O29" s="22">
        <v>7.0</v>
      </c>
      <c r="P29" s="22">
        <v>13.0</v>
      </c>
      <c r="Q29" s="23">
        <v>147.0</v>
      </c>
      <c r="S29" s="1">
        <f>SUM(F29:J29,M29:N29,C29)</f>
        <v>147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>
        <v>3.0</v>
      </c>
      <c r="I30" s="25">
        <v>2.0</v>
      </c>
      <c r="J30" s="25">
        <v>1.0</v>
      </c>
      <c r="K30" s="22">
        <v>1.0</v>
      </c>
      <c r="L30" s="22">
        <v>3.0</v>
      </c>
      <c r="M30" s="25">
        <v>6.0</v>
      </c>
      <c r="N30" s="25">
        <v>7.0</v>
      </c>
      <c r="O30" s="22">
        <v>2.0</v>
      </c>
      <c r="P30" s="22">
        <v>6.0</v>
      </c>
      <c r="Q30" s="23">
        <v>19.0</v>
      </c>
      <c r="S30" s="1">
        <f t="shared" ref="S30:S37" si="4">SUM(F30:J30,M30:N30)</f>
        <v>19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>
        <v>25.0</v>
      </c>
      <c r="G31" s="25">
        <v>29.0</v>
      </c>
      <c r="H31" s="25">
        <v>34.0</v>
      </c>
      <c r="I31" s="25">
        <v>36.0</v>
      </c>
      <c r="J31" s="25">
        <v>33.0</v>
      </c>
      <c r="K31" s="22">
        <v>28.0</v>
      </c>
      <c r="L31" s="22">
        <v>75.0</v>
      </c>
      <c r="M31" s="25">
        <v>22.0</v>
      </c>
      <c r="N31" s="25">
        <v>25.0</v>
      </c>
      <c r="O31" s="22">
        <v>7.0</v>
      </c>
      <c r="P31" s="22">
        <v>25.0</v>
      </c>
      <c r="Q31" s="23">
        <v>204.0</v>
      </c>
      <c r="S31" s="1">
        <f t="shared" si="4"/>
        <v>204</v>
      </c>
    </row>
    <row r="32" ht="15.75" customHeight="1">
      <c r="A32" s="17">
        <v>4.0</v>
      </c>
      <c r="B32" s="18" t="s">
        <v>14</v>
      </c>
      <c r="C32" s="38">
        <v>5.0</v>
      </c>
      <c r="D32" s="20">
        <v>1.0</v>
      </c>
      <c r="E32" s="20">
        <v>4.0</v>
      </c>
      <c r="F32" s="25">
        <v>13.0</v>
      </c>
      <c r="G32" s="25">
        <v>25.0</v>
      </c>
      <c r="H32" s="25">
        <v>38.0</v>
      </c>
      <c r="I32" s="25">
        <v>35.0</v>
      </c>
      <c r="J32" s="25">
        <v>28.0</v>
      </c>
      <c r="K32" s="22">
        <v>24.0</v>
      </c>
      <c r="L32" s="22">
        <v>62.0</v>
      </c>
      <c r="M32" s="25">
        <v>22.0</v>
      </c>
      <c r="N32" s="25">
        <v>29.0</v>
      </c>
      <c r="O32" s="22">
        <v>11.0</v>
      </c>
      <c r="P32" s="22">
        <v>28.0</v>
      </c>
      <c r="Q32" s="23">
        <v>195.0</v>
      </c>
      <c r="S32" s="1">
        <f t="shared" si="4"/>
        <v>190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>
        <v>4.0</v>
      </c>
      <c r="G33" s="25">
        <v>5.0</v>
      </c>
      <c r="H33" s="25">
        <v>21.0</v>
      </c>
      <c r="I33" s="25">
        <v>12.0</v>
      </c>
      <c r="J33" s="25">
        <v>13.0</v>
      </c>
      <c r="K33" s="22">
        <v>13.0</v>
      </c>
      <c r="L33" s="22">
        <v>27.0</v>
      </c>
      <c r="M33" s="25">
        <v>8.0</v>
      </c>
      <c r="N33" s="25">
        <v>9.0</v>
      </c>
      <c r="O33" s="22">
        <v>4.0</v>
      </c>
      <c r="P33" s="22">
        <v>3.0</v>
      </c>
      <c r="Q33" s="23">
        <v>72.0</v>
      </c>
      <c r="S33" s="1">
        <f t="shared" si="4"/>
        <v>72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>
        <v>2.0</v>
      </c>
      <c r="I34" s="25">
        <v>4.0</v>
      </c>
      <c r="J34" s="25">
        <v>2.0</v>
      </c>
      <c r="K34" s="22"/>
      <c r="L34" s="22">
        <v>8.0</v>
      </c>
      <c r="M34" s="25">
        <v>5.0</v>
      </c>
      <c r="N34" s="25">
        <v>6.0</v>
      </c>
      <c r="O34" s="22">
        <v>2.0</v>
      </c>
      <c r="P34" s="22">
        <v>6.0</v>
      </c>
      <c r="Q34" s="23">
        <v>19.0</v>
      </c>
      <c r="S34" s="1">
        <f t="shared" si="4"/>
        <v>19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>
        <v>18.0</v>
      </c>
      <c r="G35" s="25">
        <v>19.0</v>
      </c>
      <c r="H35" s="25">
        <v>23.0</v>
      </c>
      <c r="I35" s="25">
        <v>22.0</v>
      </c>
      <c r="J35" s="25">
        <v>21.0</v>
      </c>
      <c r="K35" s="22">
        <v>16.0</v>
      </c>
      <c r="L35" s="22">
        <v>47.0</v>
      </c>
      <c r="M35" s="25">
        <v>21.0</v>
      </c>
      <c r="N35" s="25">
        <v>23.0</v>
      </c>
      <c r="O35" s="22">
        <v>8.0</v>
      </c>
      <c r="P35" s="22">
        <v>18.0</v>
      </c>
      <c r="Q35" s="23">
        <v>147.0</v>
      </c>
      <c r="S35" s="1">
        <f t="shared" si="4"/>
        <v>147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2"/>
      <c r="L36" s="22"/>
      <c r="M36" s="25"/>
      <c r="N36" s="25"/>
      <c r="O36" s="22"/>
      <c r="P36" s="22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21.0</v>
      </c>
      <c r="G37" s="25">
        <v>16.0</v>
      </c>
      <c r="H37" s="25">
        <v>26.0</v>
      </c>
      <c r="I37" s="25">
        <v>26.0</v>
      </c>
      <c r="J37" s="25">
        <v>24.0</v>
      </c>
      <c r="K37" s="22">
        <v>18.0</v>
      </c>
      <c r="L37" s="22">
        <v>51.0</v>
      </c>
      <c r="M37" s="25">
        <v>19.0</v>
      </c>
      <c r="N37" s="25">
        <v>23.0</v>
      </c>
      <c r="O37" s="22">
        <v>8.0</v>
      </c>
      <c r="P37" s="22">
        <v>18.0</v>
      </c>
      <c r="Q37" s="23">
        <v>155.0</v>
      </c>
      <c r="S37" s="1">
        <f t="shared" si="4"/>
        <v>155</v>
      </c>
    </row>
    <row r="38" ht="15.75" customHeight="1">
      <c r="A38" s="17">
        <v>10.0</v>
      </c>
      <c r="B38" s="18" t="s">
        <v>20</v>
      </c>
      <c r="C38" s="39">
        <v>16.0</v>
      </c>
      <c r="D38" s="22">
        <v>5.0</v>
      </c>
      <c r="E38" s="22">
        <v>7.0</v>
      </c>
      <c r="F38" s="25">
        <v>37.0</v>
      </c>
      <c r="G38" s="25">
        <v>25.0</v>
      </c>
      <c r="H38" s="25">
        <v>34.0</v>
      </c>
      <c r="I38" s="25">
        <v>28.0</v>
      </c>
      <c r="J38" s="25">
        <v>31.0</v>
      </c>
      <c r="K38" s="22">
        <v>40.0</v>
      </c>
      <c r="L38" s="22">
        <v>72.0</v>
      </c>
      <c r="M38" s="25">
        <v>19.0</v>
      </c>
      <c r="N38" s="25">
        <v>27.0</v>
      </c>
      <c r="O38" s="22">
        <v>17.0</v>
      </c>
      <c r="P38" s="22">
        <v>17.0</v>
      </c>
      <c r="Q38" s="23">
        <v>217.0</v>
      </c>
      <c r="S38" s="1">
        <f>SUM(F38:J38,M38:N38,C38)</f>
        <v>217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2"/>
      <c r="L39" s="22"/>
      <c r="M39" s="25"/>
      <c r="N39" s="25"/>
      <c r="O39" s="22"/>
      <c r="P39" s="22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>
        <v>9.0</v>
      </c>
      <c r="G40" s="25">
        <v>15.0</v>
      </c>
      <c r="H40" s="25">
        <v>29.0</v>
      </c>
      <c r="I40" s="25">
        <v>27.0</v>
      </c>
      <c r="J40" s="25">
        <v>23.0</v>
      </c>
      <c r="K40" s="22">
        <v>19.0</v>
      </c>
      <c r="L40" s="22">
        <v>44.0</v>
      </c>
      <c r="M40" s="25">
        <v>27.0</v>
      </c>
      <c r="N40" s="25">
        <v>28.0</v>
      </c>
      <c r="O40" s="22">
        <v>11.0</v>
      </c>
      <c r="P40" s="22">
        <v>24.0</v>
      </c>
      <c r="Q40" s="23">
        <v>158.0</v>
      </c>
      <c r="S40" s="1">
        <f t="shared" si="5"/>
        <v>158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>
        <v>5.0</v>
      </c>
      <c r="I41" s="25">
        <v>19.0</v>
      </c>
      <c r="J41" s="25">
        <v>18.0</v>
      </c>
      <c r="K41" s="22">
        <v>10.0</v>
      </c>
      <c r="L41" s="22">
        <v>33.0</v>
      </c>
      <c r="M41" s="25">
        <v>23.0</v>
      </c>
      <c r="N41" s="25">
        <v>24.0</v>
      </c>
      <c r="O41" s="22">
        <v>10.0</v>
      </c>
      <c r="P41" s="22">
        <v>23.0</v>
      </c>
      <c r="Q41" s="23">
        <v>89.0</v>
      </c>
      <c r="S41" s="1">
        <f t="shared" si="5"/>
        <v>89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>
        <v>5.0</v>
      </c>
      <c r="J42" s="25">
        <v>7.0</v>
      </c>
      <c r="K42" s="22">
        <v>3.0</v>
      </c>
      <c r="L42" s="22">
        <v>6.0</v>
      </c>
      <c r="M42" s="25">
        <v>8.0</v>
      </c>
      <c r="N42" s="25">
        <v>10.0</v>
      </c>
      <c r="O42" s="22">
        <v>3.0</v>
      </c>
      <c r="P42" s="22">
        <v>12.0</v>
      </c>
      <c r="Q42" s="23">
        <v>30.0</v>
      </c>
      <c r="S42" s="1">
        <f t="shared" si="5"/>
        <v>30</v>
      </c>
    </row>
    <row r="43" ht="15.75" customHeight="1">
      <c r="A43" s="17">
        <v>15.0</v>
      </c>
      <c r="B43" s="18" t="s">
        <v>25</v>
      </c>
      <c r="C43" s="39">
        <v>23.0</v>
      </c>
      <c r="D43" s="22">
        <v>6.0</v>
      </c>
      <c r="E43" s="22">
        <v>12.0</v>
      </c>
      <c r="F43" s="25">
        <v>37.0</v>
      </c>
      <c r="G43" s="25">
        <v>25.0</v>
      </c>
      <c r="H43" s="25">
        <v>33.0</v>
      </c>
      <c r="I43" s="25">
        <v>28.0</v>
      </c>
      <c r="J43" s="25">
        <v>29.0</v>
      </c>
      <c r="K43" s="22">
        <v>30.0</v>
      </c>
      <c r="L43" s="22">
        <v>81.0</v>
      </c>
      <c r="M43" s="25">
        <v>23.0</v>
      </c>
      <c r="N43" s="25">
        <v>27.0</v>
      </c>
      <c r="O43" s="22">
        <v>9.0</v>
      </c>
      <c r="P43" s="22">
        <v>23.0</v>
      </c>
      <c r="Q43" s="23">
        <v>225.0</v>
      </c>
      <c r="S43" s="1">
        <f>SUM(F43:J43,M43:N43,C43)</f>
        <v>225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>
        <v>16.0</v>
      </c>
      <c r="G44" s="25">
        <v>18.0</v>
      </c>
      <c r="H44" s="25">
        <v>31.0</v>
      </c>
      <c r="I44" s="25">
        <v>31.0</v>
      </c>
      <c r="J44" s="25">
        <v>15.0</v>
      </c>
      <c r="K44" s="22">
        <v>26.0</v>
      </c>
      <c r="L44" s="22">
        <v>49.0</v>
      </c>
      <c r="M44" s="25">
        <v>20.0</v>
      </c>
      <c r="N44" s="25">
        <v>24.0</v>
      </c>
      <c r="O44" s="22">
        <v>6.0</v>
      </c>
      <c r="P44" s="22">
        <v>21.0</v>
      </c>
      <c r="Q44" s="23">
        <v>155.0</v>
      </c>
      <c r="S44" s="1">
        <f t="shared" ref="S44:S50" si="6">SUM(F44:J44,M44:N44)</f>
        <v>155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>
        <v>18.0</v>
      </c>
      <c r="I45" s="25">
        <v>28.0</v>
      </c>
      <c r="J45" s="25">
        <v>34.0</v>
      </c>
      <c r="K45" s="22">
        <v>9.0</v>
      </c>
      <c r="L45" s="22">
        <v>32.0</v>
      </c>
      <c r="M45" s="25">
        <v>18.0</v>
      </c>
      <c r="N45" s="25">
        <v>20.0</v>
      </c>
      <c r="O45" s="22">
        <v>6.0</v>
      </c>
      <c r="P45" s="22">
        <v>16.0</v>
      </c>
      <c r="Q45" s="23">
        <v>118.0</v>
      </c>
      <c r="S45" s="1">
        <f t="shared" si="6"/>
        <v>118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>
        <v>16.0</v>
      </c>
      <c r="G46" s="25">
        <v>20.0</v>
      </c>
      <c r="H46" s="25">
        <v>34.0</v>
      </c>
      <c r="I46" s="25">
        <v>33.0</v>
      </c>
      <c r="J46" s="25">
        <v>29.0</v>
      </c>
      <c r="K46" s="22">
        <v>27.0</v>
      </c>
      <c r="L46" s="22">
        <v>54.0</v>
      </c>
      <c r="M46" s="25">
        <v>29.0</v>
      </c>
      <c r="N46" s="25">
        <v>28.0</v>
      </c>
      <c r="O46" s="22">
        <v>15.0</v>
      </c>
      <c r="P46" s="22">
        <v>23.0</v>
      </c>
      <c r="Q46" s="23">
        <v>189.0</v>
      </c>
      <c r="S46" s="1">
        <f t="shared" si="6"/>
        <v>189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2"/>
      <c r="L47" s="22"/>
      <c r="M47" s="25"/>
      <c r="N47" s="25"/>
      <c r="O47" s="22"/>
      <c r="P47" s="22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>
        <v>8.0</v>
      </c>
      <c r="J48" s="25">
        <v>6.0</v>
      </c>
      <c r="K48" s="22">
        <v>2.0</v>
      </c>
      <c r="L48" s="22">
        <v>7.0</v>
      </c>
      <c r="M48" s="25">
        <v>8.0</v>
      </c>
      <c r="N48" s="25">
        <v>7.0</v>
      </c>
      <c r="O48" s="22">
        <v>2.0</v>
      </c>
      <c r="P48" s="22">
        <v>6.0</v>
      </c>
      <c r="Q48" s="23">
        <v>29.0</v>
      </c>
      <c r="S48" s="1">
        <f t="shared" si="6"/>
        <v>29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>
        <v>2.0</v>
      </c>
      <c r="I49" s="25">
        <v>4.0</v>
      </c>
      <c r="J49" s="25">
        <v>4.0</v>
      </c>
      <c r="K49" s="22">
        <v>1.0</v>
      </c>
      <c r="L49" s="22">
        <v>3.0</v>
      </c>
      <c r="M49" s="25">
        <v>6.0</v>
      </c>
      <c r="N49" s="25">
        <v>5.0</v>
      </c>
      <c r="O49" s="22">
        <v>2.0</v>
      </c>
      <c r="P49" s="22">
        <v>4.0</v>
      </c>
      <c r="Q49" s="23">
        <v>21.0</v>
      </c>
      <c r="S49" s="1">
        <f t="shared" si="6"/>
        <v>21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>
        <v>2.0</v>
      </c>
      <c r="K50" s="22"/>
      <c r="L50" s="22">
        <v>2.0</v>
      </c>
      <c r="M50" s="25">
        <v>1.0</v>
      </c>
      <c r="N50" s="25">
        <v>4.0</v>
      </c>
      <c r="O50" s="22"/>
      <c r="P50" s="22">
        <v>5.0</v>
      </c>
      <c r="Q50" s="23">
        <v>7.0</v>
      </c>
      <c r="S50" s="1">
        <f t="shared" si="6"/>
        <v>7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68">
        <v>2.0</v>
      </c>
      <c r="D29" s="68">
        <v>2.0</v>
      </c>
      <c r="E29" s="68">
        <v>2.0</v>
      </c>
      <c r="F29" s="68">
        <v>2.0</v>
      </c>
      <c r="G29" s="68">
        <v>25.0</v>
      </c>
      <c r="H29" s="68">
        <v>108.0</v>
      </c>
      <c r="I29" s="68">
        <v>87.0</v>
      </c>
      <c r="J29" s="68">
        <v>95.0</v>
      </c>
      <c r="K29" s="68">
        <v>35.0</v>
      </c>
      <c r="L29" s="68">
        <v>72.0</v>
      </c>
      <c r="M29" s="68">
        <v>70.0</v>
      </c>
      <c r="N29" s="68">
        <v>66.0</v>
      </c>
      <c r="O29" s="68">
        <v>17.0</v>
      </c>
      <c r="P29" s="68">
        <v>27.0</v>
      </c>
      <c r="Q29" s="68">
        <v>455.0</v>
      </c>
      <c r="S29" s="1">
        <f>SUM(F29:J29,M29:N29,C29)</f>
        <v>455</v>
      </c>
    </row>
    <row r="30" ht="15.75" customHeight="1">
      <c r="A30" s="17">
        <v>2.0</v>
      </c>
      <c r="B30" s="18" t="s">
        <v>12</v>
      </c>
      <c r="C30" s="68">
        <v>0.0</v>
      </c>
      <c r="D30" s="68">
        <v>0.0</v>
      </c>
      <c r="E30" s="68">
        <v>0.0</v>
      </c>
      <c r="F30" s="68">
        <v>52.0</v>
      </c>
      <c r="G30" s="68">
        <v>45.0</v>
      </c>
      <c r="H30" s="68">
        <v>67.0</v>
      </c>
      <c r="I30" s="68">
        <v>58.0</v>
      </c>
      <c r="J30" s="68">
        <v>67.0</v>
      </c>
      <c r="K30" s="68">
        <v>7.0</v>
      </c>
      <c r="L30" s="68">
        <v>11.0</v>
      </c>
      <c r="M30" s="68">
        <v>29.0</v>
      </c>
      <c r="N30" s="68">
        <v>33.0</v>
      </c>
      <c r="O30" s="68">
        <v>6.0</v>
      </c>
      <c r="P30" s="68">
        <v>11.0</v>
      </c>
      <c r="Q30" s="68">
        <v>351.0</v>
      </c>
      <c r="S30" s="1">
        <f t="shared" ref="S30:S37" si="4">SUM(F30:J30,M30:N30)</f>
        <v>351</v>
      </c>
    </row>
    <row r="31" ht="15.75" customHeight="1">
      <c r="A31" s="17">
        <v>3.0</v>
      </c>
      <c r="B31" s="18" t="s">
        <v>13</v>
      </c>
      <c r="C31" s="68">
        <v>0.0</v>
      </c>
      <c r="D31" s="68">
        <v>0.0</v>
      </c>
      <c r="E31" s="68">
        <v>0.0</v>
      </c>
      <c r="F31" s="68">
        <v>53.0</v>
      </c>
      <c r="G31" s="68">
        <v>54.0</v>
      </c>
      <c r="H31" s="68">
        <v>105.0</v>
      </c>
      <c r="I31" s="68">
        <v>109.0</v>
      </c>
      <c r="J31" s="68">
        <v>99.0</v>
      </c>
      <c r="K31" s="68">
        <v>38.0</v>
      </c>
      <c r="L31" s="68">
        <v>69.0</v>
      </c>
      <c r="M31" s="68">
        <v>50.0</v>
      </c>
      <c r="N31" s="68">
        <v>50.0</v>
      </c>
      <c r="O31" s="68">
        <v>16.0</v>
      </c>
      <c r="P31" s="68">
        <v>22.0</v>
      </c>
      <c r="Q31" s="68">
        <v>520.0</v>
      </c>
      <c r="S31" s="1">
        <f t="shared" si="4"/>
        <v>520</v>
      </c>
    </row>
    <row r="32" ht="15.75" customHeight="1">
      <c r="A32" s="17">
        <v>4.0</v>
      </c>
      <c r="B32" s="18" t="s">
        <v>14</v>
      </c>
      <c r="C32" s="68">
        <v>0.0</v>
      </c>
      <c r="D32" s="68">
        <v>5.0</v>
      </c>
      <c r="E32" s="68">
        <v>0.0</v>
      </c>
      <c r="F32" s="68">
        <v>31.0</v>
      </c>
      <c r="G32" s="68">
        <v>22.0</v>
      </c>
      <c r="H32" s="68">
        <v>103.0</v>
      </c>
      <c r="I32" s="68">
        <v>105.0</v>
      </c>
      <c r="J32" s="68">
        <v>99.0</v>
      </c>
      <c r="K32" s="68">
        <v>35.0</v>
      </c>
      <c r="L32" s="68">
        <v>55.0</v>
      </c>
      <c r="M32" s="68">
        <v>36.0</v>
      </c>
      <c r="N32" s="68">
        <v>40.0</v>
      </c>
      <c r="O32" s="68">
        <v>13.0</v>
      </c>
      <c r="P32" s="68">
        <v>16.0</v>
      </c>
      <c r="Q32" s="68">
        <v>436.0</v>
      </c>
      <c r="S32" s="1">
        <f t="shared" si="4"/>
        <v>436</v>
      </c>
    </row>
    <row r="33" ht="15.75" customHeight="1">
      <c r="A33" s="17">
        <v>5.0</v>
      </c>
      <c r="B33" s="18" t="s">
        <v>15</v>
      </c>
      <c r="C33" s="68">
        <v>0.0</v>
      </c>
      <c r="D33" s="68">
        <v>0.0</v>
      </c>
      <c r="E33" s="68">
        <v>0.0</v>
      </c>
      <c r="F33" s="68">
        <v>37.0</v>
      </c>
      <c r="G33" s="68">
        <v>41.0</v>
      </c>
      <c r="H33" s="68">
        <v>51.0</v>
      </c>
      <c r="I33" s="68">
        <v>53.0</v>
      </c>
      <c r="J33" s="68">
        <v>42.0</v>
      </c>
      <c r="K33" s="68">
        <v>13.0</v>
      </c>
      <c r="L33" s="68">
        <v>18.0</v>
      </c>
      <c r="M33" s="68">
        <v>26.0</v>
      </c>
      <c r="N33" s="68">
        <v>30.0</v>
      </c>
      <c r="O33" s="68">
        <v>7.0</v>
      </c>
      <c r="P33" s="68">
        <v>10.0</v>
      </c>
      <c r="Q33" s="68">
        <v>280.0</v>
      </c>
      <c r="S33" s="1">
        <f t="shared" si="4"/>
        <v>280</v>
      </c>
    </row>
    <row r="34" ht="15.75" customHeight="1">
      <c r="A34" s="17">
        <v>6.0</v>
      </c>
      <c r="B34" s="18" t="s">
        <v>16</v>
      </c>
      <c r="C34" s="68">
        <v>0.0</v>
      </c>
      <c r="D34" s="68">
        <v>0.0</v>
      </c>
      <c r="E34" s="68">
        <v>0.0</v>
      </c>
      <c r="F34" s="68">
        <v>0.0</v>
      </c>
      <c r="G34" s="68">
        <v>0.0</v>
      </c>
      <c r="H34" s="68">
        <v>0.0</v>
      </c>
      <c r="I34" s="68">
        <v>0.0</v>
      </c>
      <c r="J34" s="68">
        <v>0.0</v>
      </c>
      <c r="K34" s="68">
        <v>0.0</v>
      </c>
      <c r="L34" s="68">
        <v>0.0</v>
      </c>
      <c r="M34" s="68">
        <v>0.0</v>
      </c>
      <c r="N34" s="68">
        <v>0.0</v>
      </c>
      <c r="O34" s="68">
        <v>0.0</v>
      </c>
      <c r="P34" s="68">
        <v>0.0</v>
      </c>
      <c r="Q34" s="68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68">
        <v>0.0</v>
      </c>
      <c r="D35" s="68">
        <v>0.0</v>
      </c>
      <c r="E35" s="68">
        <v>0.0</v>
      </c>
      <c r="F35" s="68">
        <v>30.0</v>
      </c>
      <c r="G35" s="68">
        <v>24.0</v>
      </c>
      <c r="H35" s="68">
        <v>119.0</v>
      </c>
      <c r="I35" s="68">
        <v>134.0</v>
      </c>
      <c r="J35" s="68">
        <v>113.0</v>
      </c>
      <c r="K35" s="68">
        <v>51.0</v>
      </c>
      <c r="L35" s="68">
        <v>65.0</v>
      </c>
      <c r="M35" s="68">
        <v>103.0</v>
      </c>
      <c r="N35" s="68">
        <v>104.0</v>
      </c>
      <c r="O35" s="68">
        <v>19.0</v>
      </c>
      <c r="P35" s="68">
        <v>31.0</v>
      </c>
      <c r="Q35" s="68">
        <v>627.0</v>
      </c>
      <c r="S35" s="1">
        <f t="shared" si="4"/>
        <v>627</v>
      </c>
    </row>
    <row r="36" ht="15.75" customHeight="1">
      <c r="A36" s="17">
        <v>8.0</v>
      </c>
      <c r="B36" s="18" t="s">
        <v>18</v>
      </c>
      <c r="C36" s="68">
        <v>0.0</v>
      </c>
      <c r="D36" s="68">
        <v>0.0</v>
      </c>
      <c r="E36" s="68">
        <v>0.0</v>
      </c>
      <c r="F36" s="68">
        <v>0.0</v>
      </c>
      <c r="G36" s="68">
        <v>0.0</v>
      </c>
      <c r="H36" s="68">
        <v>10.0</v>
      </c>
      <c r="I36" s="68">
        <v>0.0</v>
      </c>
      <c r="J36" s="68">
        <v>0.0</v>
      </c>
      <c r="K36" s="68">
        <v>1.0</v>
      </c>
      <c r="L36" s="68">
        <v>2.0</v>
      </c>
      <c r="M36" s="68">
        <v>0.0</v>
      </c>
      <c r="N36" s="68">
        <v>0.0</v>
      </c>
      <c r="O36" s="68">
        <v>0.0</v>
      </c>
      <c r="P36" s="68">
        <v>0.0</v>
      </c>
      <c r="Q36" s="68">
        <v>10.0</v>
      </c>
      <c r="S36" s="1">
        <f t="shared" si="4"/>
        <v>10</v>
      </c>
    </row>
    <row r="37" ht="15.75" customHeight="1">
      <c r="A37" s="17">
        <v>9.0</v>
      </c>
      <c r="B37" s="18" t="s">
        <v>19</v>
      </c>
      <c r="C37" s="68">
        <v>0.0</v>
      </c>
      <c r="D37" s="68">
        <v>0.0</v>
      </c>
      <c r="E37" s="68">
        <v>0.0</v>
      </c>
      <c r="F37" s="68">
        <v>91.0</v>
      </c>
      <c r="G37" s="68">
        <v>83.0</v>
      </c>
      <c r="H37" s="68">
        <v>103.0</v>
      </c>
      <c r="I37" s="68">
        <v>117.0</v>
      </c>
      <c r="J37" s="68">
        <v>90.0</v>
      </c>
      <c r="K37" s="68">
        <v>46.0</v>
      </c>
      <c r="L37" s="68">
        <v>74.0</v>
      </c>
      <c r="M37" s="68">
        <v>74.0</v>
      </c>
      <c r="N37" s="68">
        <v>74.0</v>
      </c>
      <c r="O37" s="68">
        <v>20.0</v>
      </c>
      <c r="P37" s="68">
        <v>31.0</v>
      </c>
      <c r="Q37" s="68">
        <v>632.0</v>
      </c>
      <c r="S37" s="1">
        <f t="shared" si="4"/>
        <v>632</v>
      </c>
    </row>
    <row r="38" ht="15.75" customHeight="1">
      <c r="A38" s="17">
        <v>10.0</v>
      </c>
      <c r="B38" s="18" t="s">
        <v>20</v>
      </c>
      <c r="C38" s="68">
        <v>89.0</v>
      </c>
      <c r="D38" s="68">
        <v>11.0</v>
      </c>
      <c r="E38" s="68">
        <v>25.0</v>
      </c>
      <c r="F38" s="68">
        <v>109.0</v>
      </c>
      <c r="G38" s="68">
        <v>108.0</v>
      </c>
      <c r="H38" s="68">
        <v>104.0</v>
      </c>
      <c r="I38" s="68">
        <v>99.0</v>
      </c>
      <c r="J38" s="68">
        <v>79.0</v>
      </c>
      <c r="K38" s="68">
        <v>41.0</v>
      </c>
      <c r="L38" s="68">
        <v>68.0</v>
      </c>
      <c r="M38" s="68">
        <v>78.0</v>
      </c>
      <c r="N38" s="68">
        <v>52.0</v>
      </c>
      <c r="O38" s="68">
        <v>16.0</v>
      </c>
      <c r="P38" s="68">
        <v>16.0</v>
      </c>
      <c r="Q38" s="68">
        <v>718.0</v>
      </c>
      <c r="S38" s="1">
        <f>SUM(F38:J38,M38:N38,C38)</f>
        <v>718</v>
      </c>
    </row>
    <row r="39" ht="15.75" customHeight="1">
      <c r="A39" s="17">
        <v>11.0</v>
      </c>
      <c r="B39" s="18" t="s">
        <v>21</v>
      </c>
      <c r="C39" s="68">
        <v>0.0</v>
      </c>
      <c r="D39" s="68">
        <v>0.0</v>
      </c>
      <c r="E39" s="68">
        <v>0.0</v>
      </c>
      <c r="F39" s="68">
        <v>0.0</v>
      </c>
      <c r="G39" s="68">
        <v>0.0</v>
      </c>
      <c r="H39" s="68">
        <v>0.0</v>
      </c>
      <c r="I39" s="68">
        <v>0.0</v>
      </c>
      <c r="J39" s="68">
        <v>0.0</v>
      </c>
      <c r="K39" s="68">
        <v>0.0</v>
      </c>
      <c r="L39" s="68">
        <v>0.0</v>
      </c>
      <c r="M39" s="68">
        <v>0.0</v>
      </c>
      <c r="N39" s="68">
        <v>0.0</v>
      </c>
      <c r="O39" s="68">
        <v>0.0</v>
      </c>
      <c r="P39" s="68">
        <v>0.0</v>
      </c>
      <c r="Q39" s="68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68">
        <v>0.0</v>
      </c>
      <c r="D40" s="68">
        <v>0.0</v>
      </c>
      <c r="E40" s="68">
        <v>0.0</v>
      </c>
      <c r="F40" s="68">
        <v>4.0</v>
      </c>
      <c r="G40" s="68">
        <v>24.0</v>
      </c>
      <c r="H40" s="68">
        <v>100.0</v>
      </c>
      <c r="I40" s="68">
        <v>121.0</v>
      </c>
      <c r="J40" s="68">
        <v>97.0</v>
      </c>
      <c r="K40" s="68">
        <v>39.0</v>
      </c>
      <c r="L40" s="68">
        <v>64.0</v>
      </c>
      <c r="M40" s="68">
        <v>60.0</v>
      </c>
      <c r="N40" s="68">
        <v>75.0</v>
      </c>
      <c r="O40" s="68">
        <v>28.0</v>
      </c>
      <c r="P40" s="68">
        <v>36.0</v>
      </c>
      <c r="Q40" s="68">
        <v>481.0</v>
      </c>
      <c r="S40" s="1">
        <f t="shared" si="5"/>
        <v>481</v>
      </c>
    </row>
    <row r="41" ht="15.75" customHeight="1">
      <c r="A41" s="17">
        <v>13.0</v>
      </c>
      <c r="B41" s="18" t="s">
        <v>23</v>
      </c>
      <c r="C41" s="68">
        <v>0.0</v>
      </c>
      <c r="D41" s="68">
        <v>0.0</v>
      </c>
      <c r="E41" s="68">
        <v>0.0</v>
      </c>
      <c r="F41" s="68">
        <v>0.0</v>
      </c>
      <c r="G41" s="68">
        <v>0.0</v>
      </c>
      <c r="H41" s="68">
        <v>7.0</v>
      </c>
      <c r="I41" s="68">
        <v>24.0</v>
      </c>
      <c r="J41" s="68">
        <v>37.0</v>
      </c>
      <c r="K41" s="68">
        <v>16.0</v>
      </c>
      <c r="L41" s="68">
        <v>26.0</v>
      </c>
      <c r="M41" s="68">
        <v>28.0</v>
      </c>
      <c r="N41" s="68">
        <v>30.0</v>
      </c>
      <c r="O41" s="68">
        <v>15.0</v>
      </c>
      <c r="P41" s="68">
        <v>18.0</v>
      </c>
      <c r="Q41" s="68">
        <v>126.0</v>
      </c>
      <c r="S41" s="1">
        <f t="shared" si="5"/>
        <v>126</v>
      </c>
    </row>
    <row r="42" ht="15.75" customHeight="1">
      <c r="A42" s="17">
        <v>14.0</v>
      </c>
      <c r="B42" s="18" t="s">
        <v>24</v>
      </c>
      <c r="C42" s="68">
        <v>0.0</v>
      </c>
      <c r="D42" s="68">
        <v>0.0</v>
      </c>
      <c r="E42" s="68">
        <v>0.0</v>
      </c>
      <c r="F42" s="68">
        <v>0.0</v>
      </c>
      <c r="G42" s="68">
        <v>4.0</v>
      </c>
      <c r="H42" s="68">
        <v>1.0</v>
      </c>
      <c r="I42" s="68">
        <v>1.0</v>
      </c>
      <c r="J42" s="68">
        <v>3.0</v>
      </c>
      <c r="K42" s="68">
        <v>4.0</v>
      </c>
      <c r="L42" s="68">
        <v>5.0</v>
      </c>
      <c r="M42" s="68">
        <v>28.0</v>
      </c>
      <c r="N42" s="68">
        <v>27.0</v>
      </c>
      <c r="O42" s="68">
        <v>9.0</v>
      </c>
      <c r="P42" s="68">
        <v>14.0</v>
      </c>
      <c r="Q42" s="68">
        <v>64.0</v>
      </c>
      <c r="S42" s="1">
        <f t="shared" si="5"/>
        <v>64</v>
      </c>
    </row>
    <row r="43" ht="15.75" customHeight="1">
      <c r="A43" s="17">
        <v>15.0</v>
      </c>
      <c r="B43" s="18" t="s">
        <v>25</v>
      </c>
      <c r="C43" s="68">
        <v>4.0</v>
      </c>
      <c r="D43" s="68">
        <v>1.0</v>
      </c>
      <c r="E43" s="68">
        <v>2.0</v>
      </c>
      <c r="F43" s="68">
        <v>104.0</v>
      </c>
      <c r="G43" s="68">
        <v>114.0</v>
      </c>
      <c r="H43" s="68">
        <v>109.0</v>
      </c>
      <c r="I43" s="68">
        <v>138.0</v>
      </c>
      <c r="J43" s="68">
        <v>107.0</v>
      </c>
      <c r="K43" s="68">
        <v>60.0</v>
      </c>
      <c r="L43" s="68">
        <v>107.0</v>
      </c>
      <c r="M43" s="68">
        <v>94.0</v>
      </c>
      <c r="N43" s="68">
        <v>89.0</v>
      </c>
      <c r="O43" s="68">
        <v>25.0</v>
      </c>
      <c r="P43" s="68">
        <v>40.0</v>
      </c>
      <c r="Q43" s="68">
        <v>759.0</v>
      </c>
      <c r="S43" s="1">
        <f>SUM(F43:J43,M43:N43,C43)</f>
        <v>759</v>
      </c>
    </row>
    <row r="44" ht="15.75" customHeight="1">
      <c r="A44" s="17">
        <v>16.0</v>
      </c>
      <c r="B44" s="18" t="s">
        <v>26</v>
      </c>
      <c r="C44" s="68">
        <v>0.0</v>
      </c>
      <c r="D44" s="68">
        <v>0.0</v>
      </c>
      <c r="E44" s="68">
        <v>0.0</v>
      </c>
      <c r="F44" s="68">
        <v>26.0</v>
      </c>
      <c r="G44" s="68">
        <v>13.0</v>
      </c>
      <c r="H44" s="68">
        <v>51.0</v>
      </c>
      <c r="I44" s="68">
        <v>56.0</v>
      </c>
      <c r="J44" s="68">
        <v>29.0</v>
      </c>
      <c r="K44" s="68">
        <v>32.0</v>
      </c>
      <c r="L44" s="68">
        <v>63.0</v>
      </c>
      <c r="M44" s="68">
        <v>25.0</v>
      </c>
      <c r="N44" s="68">
        <v>19.0</v>
      </c>
      <c r="O44" s="68">
        <v>17.0</v>
      </c>
      <c r="P44" s="68">
        <v>18.0</v>
      </c>
      <c r="Q44" s="68">
        <v>219.0</v>
      </c>
      <c r="S44" s="1">
        <f t="shared" ref="S44:S50" si="6">SUM(F44:J44,M44:N44)</f>
        <v>219</v>
      </c>
    </row>
    <row r="45" ht="15.75" customHeight="1">
      <c r="A45" s="17">
        <v>17.0</v>
      </c>
      <c r="B45" s="18" t="s">
        <v>27</v>
      </c>
      <c r="C45" s="68">
        <v>0.0</v>
      </c>
      <c r="D45" s="68">
        <v>0.0</v>
      </c>
      <c r="E45" s="68">
        <v>0.0</v>
      </c>
      <c r="F45" s="68">
        <v>0.0</v>
      </c>
      <c r="G45" s="68">
        <v>0.0</v>
      </c>
      <c r="H45" s="68">
        <v>86.0</v>
      </c>
      <c r="I45" s="68">
        <v>101.0</v>
      </c>
      <c r="J45" s="68">
        <v>89.0</v>
      </c>
      <c r="K45" s="68">
        <v>20.0</v>
      </c>
      <c r="L45" s="68">
        <v>32.0</v>
      </c>
      <c r="M45" s="68">
        <v>40.0</v>
      </c>
      <c r="N45" s="68">
        <v>46.0</v>
      </c>
      <c r="O45" s="68">
        <v>13.0</v>
      </c>
      <c r="P45" s="68">
        <v>17.0</v>
      </c>
      <c r="Q45" s="68">
        <v>362.0</v>
      </c>
      <c r="S45" s="1">
        <f t="shared" si="6"/>
        <v>362</v>
      </c>
    </row>
    <row r="46" ht="15.75" customHeight="1">
      <c r="A46" s="17">
        <v>18.0</v>
      </c>
      <c r="B46" s="18" t="s">
        <v>28</v>
      </c>
      <c r="C46" s="68">
        <v>0.0</v>
      </c>
      <c r="D46" s="68">
        <v>0.0</v>
      </c>
      <c r="E46" s="68">
        <v>0.0</v>
      </c>
      <c r="F46" s="68">
        <v>24.0</v>
      </c>
      <c r="G46" s="68">
        <v>25.0</v>
      </c>
      <c r="H46" s="68">
        <v>32.0</v>
      </c>
      <c r="I46" s="68">
        <v>37.0</v>
      </c>
      <c r="J46" s="68">
        <v>45.0</v>
      </c>
      <c r="K46" s="68">
        <v>24.0</v>
      </c>
      <c r="L46" s="68">
        <v>37.0</v>
      </c>
      <c r="M46" s="68">
        <v>47.0</v>
      </c>
      <c r="N46" s="68">
        <v>50.0</v>
      </c>
      <c r="O46" s="68">
        <v>21.0</v>
      </c>
      <c r="P46" s="68">
        <v>29.0</v>
      </c>
      <c r="Q46" s="68">
        <v>260.0</v>
      </c>
      <c r="S46" s="1">
        <f t="shared" si="6"/>
        <v>260</v>
      </c>
    </row>
    <row r="47" ht="15.75" customHeight="1">
      <c r="A47" s="17">
        <v>19.0</v>
      </c>
      <c r="B47" s="18" t="s">
        <v>29</v>
      </c>
      <c r="C47" s="68">
        <v>0.0</v>
      </c>
      <c r="D47" s="68">
        <v>0.0</v>
      </c>
      <c r="E47" s="68">
        <v>0.0</v>
      </c>
      <c r="F47" s="68">
        <v>0.0</v>
      </c>
      <c r="G47" s="68">
        <v>0.0</v>
      </c>
      <c r="H47" s="68">
        <v>0.0</v>
      </c>
      <c r="I47" s="68">
        <v>0.0</v>
      </c>
      <c r="J47" s="68">
        <v>0.0</v>
      </c>
      <c r="K47" s="68">
        <v>0.0</v>
      </c>
      <c r="L47" s="68">
        <v>0.0</v>
      </c>
      <c r="M47" s="68">
        <v>0.0</v>
      </c>
      <c r="N47" s="68">
        <v>0.0</v>
      </c>
      <c r="O47" s="68">
        <v>0.0</v>
      </c>
      <c r="P47" s="68">
        <v>0.0</v>
      </c>
      <c r="Q47" s="68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68">
        <v>0.0</v>
      </c>
      <c r="D48" s="68">
        <v>0.0</v>
      </c>
      <c r="E48" s="68">
        <v>0.0</v>
      </c>
      <c r="F48" s="68">
        <v>0.0</v>
      </c>
      <c r="G48" s="68">
        <v>0.0</v>
      </c>
      <c r="H48" s="68">
        <v>0.0</v>
      </c>
      <c r="I48" s="68">
        <v>96.0</v>
      </c>
      <c r="J48" s="68">
        <v>81.0</v>
      </c>
      <c r="K48" s="68">
        <v>18.0</v>
      </c>
      <c r="L48" s="68">
        <v>27.0</v>
      </c>
      <c r="M48" s="68">
        <v>33.0</v>
      </c>
      <c r="N48" s="68">
        <v>47.0</v>
      </c>
      <c r="O48" s="68">
        <v>15.0</v>
      </c>
      <c r="P48" s="68">
        <v>17.0</v>
      </c>
      <c r="Q48" s="68">
        <v>257.0</v>
      </c>
      <c r="S48" s="1">
        <f t="shared" si="6"/>
        <v>257</v>
      </c>
    </row>
    <row r="49" ht="15.75" customHeight="1">
      <c r="A49" s="17">
        <v>21.0</v>
      </c>
      <c r="B49" s="18" t="s">
        <v>31</v>
      </c>
      <c r="C49" s="68">
        <v>0.0</v>
      </c>
      <c r="D49" s="68">
        <v>0.0</v>
      </c>
      <c r="E49" s="68">
        <v>0.0</v>
      </c>
      <c r="F49" s="68">
        <v>0.0</v>
      </c>
      <c r="G49" s="68">
        <v>0.0</v>
      </c>
      <c r="H49" s="68">
        <v>3.0</v>
      </c>
      <c r="I49" s="68">
        <v>6.0</v>
      </c>
      <c r="J49" s="68">
        <v>8.0</v>
      </c>
      <c r="K49" s="68">
        <v>6.0</v>
      </c>
      <c r="L49" s="68">
        <v>10.0</v>
      </c>
      <c r="M49" s="68">
        <v>6.0</v>
      </c>
      <c r="N49" s="68">
        <v>7.0</v>
      </c>
      <c r="O49" s="68">
        <v>6.0</v>
      </c>
      <c r="P49" s="68">
        <v>10.0</v>
      </c>
      <c r="Q49" s="68">
        <v>30.0</v>
      </c>
      <c r="S49" s="1">
        <f t="shared" si="6"/>
        <v>30</v>
      </c>
    </row>
    <row r="50" ht="15.75" customHeight="1">
      <c r="A50" s="17">
        <v>22.0</v>
      </c>
      <c r="B50" s="18" t="s">
        <v>32</v>
      </c>
      <c r="C50" s="68">
        <v>0.0</v>
      </c>
      <c r="D50" s="68">
        <v>0.0</v>
      </c>
      <c r="E50" s="68">
        <v>0.0</v>
      </c>
      <c r="F50" s="68">
        <v>0.0</v>
      </c>
      <c r="G50" s="68">
        <v>0.0</v>
      </c>
      <c r="H50" s="68">
        <v>0.0</v>
      </c>
      <c r="I50" s="68">
        <v>5.0</v>
      </c>
      <c r="J50" s="68">
        <v>4.0</v>
      </c>
      <c r="K50" s="68">
        <v>2.0</v>
      </c>
      <c r="L50" s="68">
        <v>4.0</v>
      </c>
      <c r="M50" s="68">
        <v>19.0</v>
      </c>
      <c r="N50" s="68">
        <v>20.0</v>
      </c>
      <c r="O50" s="68">
        <v>5.0</v>
      </c>
      <c r="P50" s="68">
        <v>7.0</v>
      </c>
      <c r="Q50" s="68">
        <v>48.0</v>
      </c>
      <c r="S50" s="1">
        <f t="shared" si="6"/>
        <v>48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74.0</v>
      </c>
      <c r="G29" s="21">
        <v>51.0</v>
      </c>
      <c r="H29" s="21">
        <v>52.0</v>
      </c>
      <c r="I29" s="21">
        <v>47.0</v>
      </c>
      <c r="J29" s="21">
        <v>38.0</v>
      </c>
      <c r="K29" s="22">
        <v>11.0</v>
      </c>
      <c r="L29" s="22">
        <v>173.0</v>
      </c>
      <c r="M29" s="21">
        <v>47.0</v>
      </c>
      <c r="N29" s="21">
        <v>35.0</v>
      </c>
      <c r="O29" s="22">
        <v>4.0</v>
      </c>
      <c r="P29" s="22">
        <v>52.0</v>
      </c>
      <c r="Q29" s="23">
        <v>344.0</v>
      </c>
      <c r="S29" s="1">
        <f>SUM(F29:J29,M29:N29,C29)</f>
        <v>344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32.0</v>
      </c>
      <c r="G30" s="21">
        <v>26.0</v>
      </c>
      <c r="H30" s="21">
        <v>33.0</v>
      </c>
      <c r="I30" s="21">
        <v>34.0</v>
      </c>
      <c r="J30" s="21">
        <v>32.0</v>
      </c>
      <c r="K30" s="22">
        <v>10.0</v>
      </c>
      <c r="L30" s="22">
        <v>88.0</v>
      </c>
      <c r="M30" s="21">
        <v>34.0</v>
      </c>
      <c r="N30" s="21">
        <v>22.0</v>
      </c>
      <c r="O30" s="22">
        <v>4.0</v>
      </c>
      <c r="P30" s="22">
        <v>25.0</v>
      </c>
      <c r="Q30" s="23">
        <v>213.0</v>
      </c>
      <c r="S30" s="1">
        <f t="shared" ref="S30:S37" si="4">SUM(F30:J30,M30:N30)</f>
        <v>213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99.0</v>
      </c>
      <c r="G31" s="21">
        <v>78.0</v>
      </c>
      <c r="H31" s="21">
        <v>92.0</v>
      </c>
      <c r="I31" s="21">
        <v>72.0</v>
      </c>
      <c r="J31" s="21">
        <v>74.0</v>
      </c>
      <c r="K31" s="22">
        <v>12.0</v>
      </c>
      <c r="L31" s="22">
        <v>135.0</v>
      </c>
      <c r="M31" s="21">
        <v>53.0</v>
      </c>
      <c r="N31" s="21">
        <v>39.0</v>
      </c>
      <c r="O31" s="22">
        <v>4.0</v>
      </c>
      <c r="P31" s="22">
        <v>45.0</v>
      </c>
      <c r="Q31" s="23">
        <v>507.0</v>
      </c>
      <c r="S31" s="1">
        <f t="shared" si="4"/>
        <v>507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76.0</v>
      </c>
      <c r="G32" s="21">
        <v>73.0</v>
      </c>
      <c r="H32" s="21">
        <v>75.0</v>
      </c>
      <c r="I32" s="21">
        <v>65.0</v>
      </c>
      <c r="J32" s="21">
        <v>55.0</v>
      </c>
      <c r="K32" s="22">
        <v>12.0</v>
      </c>
      <c r="L32" s="22">
        <v>255.0</v>
      </c>
      <c r="M32" s="21">
        <v>22.0</v>
      </c>
      <c r="N32" s="21">
        <v>22.0</v>
      </c>
      <c r="O32" s="22">
        <v>4.0</v>
      </c>
      <c r="P32" s="22">
        <v>33.0</v>
      </c>
      <c r="Q32" s="23">
        <v>388.0</v>
      </c>
      <c r="S32" s="1">
        <f t="shared" si="4"/>
        <v>388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39.0</v>
      </c>
      <c r="G33" s="21">
        <v>8.0</v>
      </c>
      <c r="H33" s="21">
        <v>12.0</v>
      </c>
      <c r="I33" s="21">
        <v>56.0</v>
      </c>
      <c r="J33" s="21">
        <v>21.0</v>
      </c>
      <c r="K33" s="22">
        <v>43.0</v>
      </c>
      <c r="L33" s="22">
        <v>96.0</v>
      </c>
      <c r="M33" s="21">
        <v>21.0</v>
      </c>
      <c r="N33" s="21">
        <v>30.0</v>
      </c>
      <c r="O33" s="22">
        <v>6.0</v>
      </c>
      <c r="P33" s="22">
        <v>23.0</v>
      </c>
      <c r="Q33" s="23">
        <v>187.0</v>
      </c>
      <c r="S33" s="1">
        <f t="shared" si="4"/>
        <v>187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1">
        <v>7.0</v>
      </c>
      <c r="G34" s="21">
        <v>18.0</v>
      </c>
      <c r="H34" s="21">
        <v>8.0</v>
      </c>
      <c r="I34" s="21">
        <v>8.0</v>
      </c>
      <c r="J34" s="21">
        <v>6.0</v>
      </c>
      <c r="K34" s="22">
        <v>10.0</v>
      </c>
      <c r="L34" s="22">
        <v>29.0</v>
      </c>
      <c r="M34" s="21">
        <v>12.0</v>
      </c>
      <c r="N34" s="21">
        <v>1.0</v>
      </c>
      <c r="O34" s="22">
        <v>5.0</v>
      </c>
      <c r="P34" s="22">
        <v>6.0</v>
      </c>
      <c r="Q34" s="23">
        <v>60.0</v>
      </c>
      <c r="S34" s="1">
        <f t="shared" si="4"/>
        <v>60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1">
        <v>50.0</v>
      </c>
      <c r="I35" s="21">
        <v>44.0</v>
      </c>
      <c r="J35" s="21">
        <v>49.0</v>
      </c>
      <c r="K35" s="22">
        <v>9.0</v>
      </c>
      <c r="L35" s="22">
        <v>105.0</v>
      </c>
      <c r="M35" s="21">
        <v>50.0</v>
      </c>
      <c r="N35" s="21">
        <v>43.0</v>
      </c>
      <c r="O35" s="22">
        <v>4.0</v>
      </c>
      <c r="P35" s="22">
        <v>65.0</v>
      </c>
      <c r="Q35" s="23">
        <v>236.0</v>
      </c>
      <c r="S35" s="1">
        <f t="shared" si="4"/>
        <v>236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116.0</v>
      </c>
      <c r="G37" s="21">
        <v>64.0</v>
      </c>
      <c r="H37" s="21">
        <v>73.0</v>
      </c>
      <c r="I37" s="21">
        <v>52.0</v>
      </c>
      <c r="J37" s="21">
        <v>60.0</v>
      </c>
      <c r="K37" s="22">
        <v>24.0</v>
      </c>
      <c r="L37" s="22">
        <v>244.0</v>
      </c>
      <c r="M37" s="21">
        <v>46.0</v>
      </c>
      <c r="N37" s="21">
        <v>45.0</v>
      </c>
      <c r="O37" s="22">
        <v>5.0</v>
      </c>
      <c r="P37" s="22">
        <v>62.0</v>
      </c>
      <c r="Q37" s="23">
        <v>456.0</v>
      </c>
      <c r="S37" s="1">
        <f t="shared" si="4"/>
        <v>456</v>
      </c>
    </row>
    <row r="38" ht="15.75" customHeight="1">
      <c r="A38" s="17">
        <v>10.0</v>
      </c>
      <c r="B38" s="18" t="s">
        <v>20</v>
      </c>
      <c r="C38" s="35">
        <v>53.0</v>
      </c>
      <c r="D38" s="22">
        <v>6.0</v>
      </c>
      <c r="E38" s="22">
        <v>28.0</v>
      </c>
      <c r="F38" s="21">
        <v>141.0</v>
      </c>
      <c r="G38" s="21">
        <v>95.0</v>
      </c>
      <c r="H38" s="21">
        <v>115.0</v>
      </c>
      <c r="I38" s="21">
        <v>88.0</v>
      </c>
      <c r="J38" s="21">
        <v>81.0</v>
      </c>
      <c r="K38" s="22">
        <v>20.0</v>
      </c>
      <c r="L38" s="22">
        <v>125.0</v>
      </c>
      <c r="M38" s="21">
        <v>67.0</v>
      </c>
      <c r="N38" s="21">
        <v>64.0</v>
      </c>
      <c r="O38" s="22">
        <v>14.0</v>
      </c>
      <c r="P38" s="22">
        <v>31.0</v>
      </c>
      <c r="Q38" s="23">
        <v>704.0</v>
      </c>
      <c r="S38" s="1">
        <f>SUM(F38:J38,M38:N38,C38)</f>
        <v>704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/>
      <c r="G40" s="21">
        <v>83.0</v>
      </c>
      <c r="H40" s="21">
        <v>64.0</v>
      </c>
      <c r="I40" s="21">
        <v>70.0</v>
      </c>
      <c r="J40" s="21">
        <v>76.0</v>
      </c>
      <c r="K40" s="22">
        <v>13.0</v>
      </c>
      <c r="L40" s="22">
        <v>228.0</v>
      </c>
      <c r="M40" s="21">
        <v>52.0</v>
      </c>
      <c r="N40" s="21">
        <v>66.0</v>
      </c>
      <c r="O40" s="22">
        <v>4.0</v>
      </c>
      <c r="P40" s="22">
        <v>57.0</v>
      </c>
      <c r="Q40" s="23">
        <v>411.0</v>
      </c>
      <c r="S40" s="1">
        <f t="shared" si="5"/>
        <v>411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17.0</v>
      </c>
      <c r="G41" s="21">
        <v>15.0</v>
      </c>
      <c r="H41" s="21">
        <v>20.0</v>
      </c>
      <c r="I41" s="21">
        <v>85.0</v>
      </c>
      <c r="J41" s="21">
        <v>57.0</v>
      </c>
      <c r="K41" s="22">
        <v>24.0</v>
      </c>
      <c r="L41" s="22">
        <v>140.0</v>
      </c>
      <c r="M41" s="21">
        <v>42.0</v>
      </c>
      <c r="N41" s="21">
        <v>47.0</v>
      </c>
      <c r="O41" s="22">
        <v>6.0</v>
      </c>
      <c r="P41" s="22">
        <v>62.0</v>
      </c>
      <c r="Q41" s="23">
        <v>283.0</v>
      </c>
      <c r="S41" s="1">
        <f t="shared" si="5"/>
        <v>283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1">
        <v>42.0</v>
      </c>
      <c r="K42" s="22">
        <v>2.0</v>
      </c>
      <c r="L42" s="22">
        <v>4.0</v>
      </c>
      <c r="M42" s="21">
        <v>43.0</v>
      </c>
      <c r="N42" s="21">
        <v>39.0</v>
      </c>
      <c r="O42" s="22">
        <v>5.0</v>
      </c>
      <c r="P42" s="22">
        <v>62.0</v>
      </c>
      <c r="Q42" s="23">
        <v>124.0</v>
      </c>
      <c r="S42" s="1">
        <f t="shared" si="5"/>
        <v>124</v>
      </c>
    </row>
    <row r="43" ht="15.75" customHeight="1">
      <c r="A43" s="17">
        <v>15.0</v>
      </c>
      <c r="B43" s="18" t="s">
        <v>25</v>
      </c>
      <c r="C43" s="35">
        <v>72.0</v>
      </c>
      <c r="D43" s="22">
        <v>4.0</v>
      </c>
      <c r="E43" s="22">
        <v>6.0</v>
      </c>
      <c r="F43" s="21">
        <v>142.0</v>
      </c>
      <c r="G43" s="21">
        <v>106.0</v>
      </c>
      <c r="H43" s="21">
        <v>109.0</v>
      </c>
      <c r="I43" s="21">
        <v>91.0</v>
      </c>
      <c r="J43" s="21">
        <v>83.0</v>
      </c>
      <c r="K43" s="22">
        <v>15.0</v>
      </c>
      <c r="L43" s="22">
        <v>366.0</v>
      </c>
      <c r="M43" s="21">
        <v>72.0</v>
      </c>
      <c r="N43" s="21">
        <v>62.0</v>
      </c>
      <c r="O43" s="22">
        <v>4.0</v>
      </c>
      <c r="P43" s="22">
        <v>93.0</v>
      </c>
      <c r="Q43" s="23">
        <v>737.0</v>
      </c>
      <c r="S43" s="1">
        <f>SUM(F43:J43,M43:N43,C43)</f>
        <v>737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186.0</v>
      </c>
      <c r="G44" s="21">
        <v>82.0</v>
      </c>
      <c r="H44" s="21">
        <v>105.0</v>
      </c>
      <c r="I44" s="21">
        <v>91.0</v>
      </c>
      <c r="J44" s="21">
        <v>38.0</v>
      </c>
      <c r="K44" s="22">
        <v>31.0</v>
      </c>
      <c r="L44" s="22">
        <v>347.0</v>
      </c>
      <c r="M44" s="21">
        <v>20.0</v>
      </c>
      <c r="N44" s="21">
        <v>29.0</v>
      </c>
      <c r="O44" s="22">
        <v>10.0</v>
      </c>
      <c r="P44" s="22">
        <v>33.0</v>
      </c>
      <c r="Q44" s="23">
        <v>551.0</v>
      </c>
      <c r="S44" s="1">
        <f t="shared" ref="S44:S50" si="6">SUM(F44:J44,M44:N44)</f>
        <v>551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75.0</v>
      </c>
      <c r="I45" s="21">
        <v>69.0</v>
      </c>
      <c r="J45" s="21">
        <v>61.0</v>
      </c>
      <c r="K45" s="22">
        <v>12.0</v>
      </c>
      <c r="L45" s="22">
        <v>54.0</v>
      </c>
      <c r="M45" s="21">
        <v>53.0</v>
      </c>
      <c r="N45" s="21">
        <v>44.0</v>
      </c>
      <c r="O45" s="22">
        <v>8.0</v>
      </c>
      <c r="P45" s="22">
        <v>23.0</v>
      </c>
      <c r="Q45" s="23">
        <v>302.0</v>
      </c>
      <c r="S45" s="1">
        <f t="shared" si="6"/>
        <v>302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113.0</v>
      </c>
      <c r="G46" s="21">
        <v>57.0</v>
      </c>
      <c r="H46" s="21">
        <v>78.0</v>
      </c>
      <c r="I46" s="21">
        <v>98.0</v>
      </c>
      <c r="J46" s="21">
        <v>95.0</v>
      </c>
      <c r="K46" s="22">
        <v>26.0</v>
      </c>
      <c r="L46" s="22">
        <v>192.0</v>
      </c>
      <c r="M46" s="21">
        <v>81.0</v>
      </c>
      <c r="N46" s="21">
        <v>60.0</v>
      </c>
      <c r="O46" s="22">
        <v>5.0</v>
      </c>
      <c r="P46" s="22">
        <v>79.0</v>
      </c>
      <c r="Q46" s="23">
        <v>582.0</v>
      </c>
      <c r="S46" s="1">
        <f t="shared" si="6"/>
        <v>582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1">
        <v>7.0</v>
      </c>
      <c r="I48" s="21">
        <v>36.0</v>
      </c>
      <c r="J48" s="21">
        <v>40.0</v>
      </c>
      <c r="K48" s="22">
        <v>7.0</v>
      </c>
      <c r="L48" s="22">
        <v>45.0</v>
      </c>
      <c r="M48" s="21">
        <v>40.0</v>
      </c>
      <c r="N48" s="21">
        <v>35.0</v>
      </c>
      <c r="O48" s="22">
        <v>4.0</v>
      </c>
      <c r="P48" s="22">
        <v>38.0</v>
      </c>
      <c r="Q48" s="23">
        <v>158.0</v>
      </c>
      <c r="S48" s="1">
        <f t="shared" si="6"/>
        <v>158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18"/>
      <c r="G49" s="21"/>
      <c r="H49" s="21">
        <v>52.0</v>
      </c>
      <c r="I49" s="21">
        <v>50.0</v>
      </c>
      <c r="J49" s="21">
        <v>42.0</v>
      </c>
      <c r="K49" s="22">
        <v>10.0</v>
      </c>
      <c r="L49" s="22">
        <v>118.0</v>
      </c>
      <c r="M49" s="21">
        <v>47.0</v>
      </c>
      <c r="N49" s="21">
        <v>42.0</v>
      </c>
      <c r="O49" s="22">
        <v>9.0</v>
      </c>
      <c r="P49" s="22">
        <v>58.0</v>
      </c>
      <c r="Q49" s="23">
        <v>233.0</v>
      </c>
      <c r="S49" s="1">
        <f t="shared" si="6"/>
        <v>233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1">
        <v>18.0</v>
      </c>
      <c r="G50" s="21">
        <v>47.0</v>
      </c>
      <c r="H50" s="21">
        <v>31.0</v>
      </c>
      <c r="I50" s="21">
        <v>28.0</v>
      </c>
      <c r="J50" s="21">
        <v>47.0</v>
      </c>
      <c r="K50" s="22">
        <v>14.0</v>
      </c>
      <c r="L50" s="22">
        <v>125.0</v>
      </c>
      <c r="M50" s="21">
        <v>35.0</v>
      </c>
      <c r="N50" s="21">
        <v>47.0</v>
      </c>
      <c r="O50" s="22">
        <v>4.0</v>
      </c>
      <c r="P50" s="22">
        <v>49.0</v>
      </c>
      <c r="Q50" s="23">
        <v>253.0</v>
      </c>
      <c r="S50" s="1">
        <f t="shared" si="6"/>
        <v>253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1">
        <v>4.0</v>
      </c>
      <c r="G6" s="21">
        <v>6.0</v>
      </c>
      <c r="H6" s="21">
        <v>17.0</v>
      </c>
      <c r="I6" s="21">
        <v>14.0</v>
      </c>
      <c r="J6" s="21">
        <v>10.0</v>
      </c>
      <c r="K6" s="22">
        <v>16.0</v>
      </c>
      <c r="L6" s="22">
        <v>20.0</v>
      </c>
      <c r="M6" s="21">
        <v>10.0</v>
      </c>
      <c r="N6" s="21">
        <v>13.0</v>
      </c>
      <c r="O6" s="22">
        <v>6.0</v>
      </c>
      <c r="P6" s="22">
        <v>9.0</v>
      </c>
      <c r="Q6" s="23">
        <v>74.0</v>
      </c>
      <c r="S6" s="1">
        <f t="shared" ref="S6:S14" si="1">SUM(F6:J6,M6:N6)</f>
        <v>74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1">
        <v>14.0</v>
      </c>
      <c r="G8" s="21">
        <v>22.0</v>
      </c>
      <c r="H8" s="21">
        <v>18.0</v>
      </c>
      <c r="I8" s="21">
        <v>23.0</v>
      </c>
      <c r="J8" s="21">
        <v>23.0</v>
      </c>
      <c r="K8" s="22">
        <v>10.0</v>
      </c>
      <c r="L8" s="22">
        <v>24.0</v>
      </c>
      <c r="M8" s="21">
        <v>14.0</v>
      </c>
      <c r="N8" s="21">
        <v>15.0</v>
      </c>
      <c r="O8" s="22">
        <v>2.0</v>
      </c>
      <c r="P8" s="22">
        <v>4.0</v>
      </c>
      <c r="Q8" s="23">
        <v>129.0</v>
      </c>
      <c r="S8" s="1">
        <f t="shared" si="1"/>
        <v>129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1">
        <v>5.0</v>
      </c>
      <c r="I9" s="21">
        <v>7.0</v>
      </c>
      <c r="J9" s="21">
        <v>6.0</v>
      </c>
      <c r="K9" s="22">
        <v>3.0</v>
      </c>
      <c r="L9" s="22">
        <v>7.0</v>
      </c>
      <c r="M9" s="21">
        <v>4.0</v>
      </c>
      <c r="N9" s="21">
        <v>2.0</v>
      </c>
      <c r="O9" s="22">
        <v>2.0</v>
      </c>
      <c r="P9" s="22">
        <v>3.0</v>
      </c>
      <c r="Q9" s="23">
        <v>24.0</v>
      </c>
      <c r="S9" s="1">
        <f t="shared" si="1"/>
        <v>24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1">
        <v>3.0</v>
      </c>
      <c r="H10" s="21">
        <v>14.0</v>
      </c>
      <c r="I10" s="21">
        <v>1.0</v>
      </c>
      <c r="J10" s="21">
        <v>8.0</v>
      </c>
      <c r="K10" s="22">
        <v>6.0</v>
      </c>
      <c r="L10" s="22">
        <v>7.0</v>
      </c>
      <c r="M10" s="21">
        <v>3.0</v>
      </c>
      <c r="N10" s="21">
        <v>7.0</v>
      </c>
      <c r="O10" s="22">
        <v>5.0</v>
      </c>
      <c r="P10" s="22">
        <v>3.0</v>
      </c>
      <c r="Q10" s="23">
        <v>36.0</v>
      </c>
      <c r="S10" s="1">
        <f t="shared" si="1"/>
        <v>36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1">
        <v>38.0</v>
      </c>
      <c r="I12" s="21">
        <v>21.0</v>
      </c>
      <c r="J12" s="21">
        <v>25.0</v>
      </c>
      <c r="K12" s="22">
        <v>6.0</v>
      </c>
      <c r="L12" s="22">
        <v>18.0</v>
      </c>
      <c r="M12" s="21">
        <v>6.0</v>
      </c>
      <c r="N12" s="21">
        <v>8.0</v>
      </c>
      <c r="O12" s="22">
        <v>2.0</v>
      </c>
      <c r="P12" s="22">
        <v>5.0</v>
      </c>
      <c r="Q12" s="23">
        <v>98.0</v>
      </c>
      <c r="S12" s="1">
        <f t="shared" si="1"/>
        <v>98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1">
        <v>6.0</v>
      </c>
      <c r="I14" s="21">
        <v>5.0</v>
      </c>
      <c r="J14" s="21">
        <v>4.0</v>
      </c>
      <c r="K14" s="22">
        <v>6.0</v>
      </c>
      <c r="L14" s="22">
        <v>12.0</v>
      </c>
      <c r="M14" s="21">
        <v>4.0</v>
      </c>
      <c r="N14" s="21">
        <v>7.0</v>
      </c>
      <c r="O14" s="22">
        <v>2.0</v>
      </c>
      <c r="P14" s="22">
        <v>4.0</v>
      </c>
      <c r="Q14" s="23">
        <v>26.0</v>
      </c>
      <c r="S14" s="1">
        <f t="shared" si="1"/>
        <v>26</v>
      </c>
    </row>
    <row r="15">
      <c r="A15" s="17">
        <v>10.0</v>
      </c>
      <c r="B15" s="18" t="s">
        <v>20</v>
      </c>
      <c r="C15" s="18"/>
      <c r="D15" s="26"/>
      <c r="E15" s="26"/>
      <c r="F15" s="21">
        <v>15.0</v>
      </c>
      <c r="G15" s="21">
        <v>18.0</v>
      </c>
      <c r="H15" s="21">
        <v>23.0</v>
      </c>
      <c r="I15" s="21">
        <v>28.0</v>
      </c>
      <c r="J15" s="21">
        <v>21.0</v>
      </c>
      <c r="K15" s="22">
        <v>15.0</v>
      </c>
      <c r="L15" s="22">
        <v>30.0</v>
      </c>
      <c r="M15" s="21">
        <v>15.0</v>
      </c>
      <c r="N15" s="21">
        <v>18.0</v>
      </c>
      <c r="O15" s="22">
        <v>2.0</v>
      </c>
      <c r="P15" s="22">
        <v>6.0</v>
      </c>
      <c r="Q15" s="23">
        <v>138.0</v>
      </c>
      <c r="S15" s="1">
        <f>SUM(F15:J15,M15:N15,C15)</f>
        <v>138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1">
        <v>22.0</v>
      </c>
      <c r="I17" s="21">
        <v>26.0</v>
      </c>
      <c r="J17" s="21">
        <v>19.0</v>
      </c>
      <c r="K17" s="22">
        <v>9.0</v>
      </c>
      <c r="L17" s="22">
        <v>18.0</v>
      </c>
      <c r="M17" s="21">
        <v>9.0</v>
      </c>
      <c r="N17" s="21">
        <v>11.0</v>
      </c>
      <c r="O17" s="22">
        <v>2.0</v>
      </c>
      <c r="P17" s="22">
        <v>4.0</v>
      </c>
      <c r="Q17" s="23">
        <v>87.0</v>
      </c>
      <c r="S17" s="1">
        <f t="shared" si="2"/>
        <v>87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1">
        <v>6.0</v>
      </c>
      <c r="I18" s="25"/>
      <c r="J18" s="21">
        <v>4.0</v>
      </c>
      <c r="K18" s="22">
        <v>3.0</v>
      </c>
      <c r="L18" s="22">
        <v>5.0</v>
      </c>
      <c r="M18" s="21">
        <v>0.0</v>
      </c>
      <c r="N18" s="21">
        <v>5.0</v>
      </c>
      <c r="O18" s="22">
        <v>1.0</v>
      </c>
      <c r="P18" s="22">
        <v>2.0</v>
      </c>
      <c r="Q18" s="23">
        <v>15.0</v>
      </c>
      <c r="S18" s="1">
        <f t="shared" si="2"/>
        <v>15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1">
        <v>2.0</v>
      </c>
      <c r="K19" s="22">
        <v>1.0</v>
      </c>
      <c r="L19" s="22">
        <v>1.0</v>
      </c>
      <c r="M19" s="21">
        <v>2.0</v>
      </c>
      <c r="N19" s="21">
        <v>2.0</v>
      </c>
      <c r="O19" s="22">
        <v>2.0</v>
      </c>
      <c r="P19" s="22">
        <v>2.0</v>
      </c>
      <c r="Q19" s="23">
        <v>6.0</v>
      </c>
      <c r="S19" s="1">
        <f t="shared" si="2"/>
        <v>6</v>
      </c>
    </row>
    <row r="20">
      <c r="A20" s="17">
        <v>15.0</v>
      </c>
      <c r="B20" s="18" t="s">
        <v>25</v>
      </c>
      <c r="C20" s="18"/>
      <c r="D20" s="26"/>
      <c r="E20" s="26"/>
      <c r="F20" s="21">
        <v>18.0</v>
      </c>
      <c r="G20" s="21">
        <v>14.0</v>
      </c>
      <c r="H20" s="21">
        <v>27.0</v>
      </c>
      <c r="I20" s="21">
        <v>22.0</v>
      </c>
      <c r="J20" s="21">
        <v>19.0</v>
      </c>
      <c r="K20" s="22">
        <v>15.0</v>
      </c>
      <c r="L20" s="22">
        <v>30.0</v>
      </c>
      <c r="M20" s="21">
        <v>12.0</v>
      </c>
      <c r="N20" s="21">
        <v>11.0</v>
      </c>
      <c r="O20" s="22">
        <v>2.0</v>
      </c>
      <c r="P20" s="22">
        <v>4.0</v>
      </c>
      <c r="Q20" s="23">
        <v>123.0</v>
      </c>
      <c r="S20" s="1">
        <f>SUM(F20:J20,M20:N20,C20)</f>
        <v>123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1">
        <v>3.0</v>
      </c>
      <c r="I21" s="21">
        <v>4.0</v>
      </c>
      <c r="J21" s="21">
        <v>3.0</v>
      </c>
      <c r="K21" s="22">
        <v>5.0</v>
      </c>
      <c r="L21" s="22">
        <v>4.0</v>
      </c>
      <c r="M21" s="25"/>
      <c r="N21" s="25"/>
      <c r="O21" s="26"/>
      <c r="P21" s="26"/>
      <c r="Q21" s="23">
        <v>10.0</v>
      </c>
      <c r="S21" s="1">
        <f t="shared" ref="S21:S28" si="3">SUM(F21:J21,M21:N21)</f>
        <v>10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1">
        <v>7.0</v>
      </c>
      <c r="I22" s="21">
        <v>6.0</v>
      </c>
      <c r="J22" s="21">
        <v>7.0</v>
      </c>
      <c r="K22" s="22">
        <v>5.0</v>
      </c>
      <c r="L22" s="22">
        <v>11.0</v>
      </c>
      <c r="M22" s="21">
        <v>5.0</v>
      </c>
      <c r="N22" s="21">
        <v>4.0</v>
      </c>
      <c r="O22" s="22">
        <v>2.0</v>
      </c>
      <c r="P22" s="22">
        <v>3.0</v>
      </c>
      <c r="Q22" s="23">
        <v>29.0</v>
      </c>
      <c r="S22" s="1">
        <f t="shared" si="3"/>
        <v>29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1">
        <v>15.0</v>
      </c>
      <c r="H23" s="21">
        <v>14.0</v>
      </c>
      <c r="I23" s="21">
        <v>10.0</v>
      </c>
      <c r="J23" s="21">
        <v>12.0</v>
      </c>
      <c r="K23" s="22">
        <v>8.0</v>
      </c>
      <c r="L23" s="22">
        <v>16.0</v>
      </c>
      <c r="M23" s="21">
        <v>6.0</v>
      </c>
      <c r="N23" s="21">
        <v>7.0</v>
      </c>
      <c r="O23" s="22">
        <v>2.0</v>
      </c>
      <c r="P23" s="22">
        <v>4.0</v>
      </c>
      <c r="Q23" s="23">
        <v>64.0</v>
      </c>
      <c r="S23" s="1">
        <f t="shared" si="3"/>
        <v>64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1">
        <v>5.0</v>
      </c>
      <c r="I25" s="21">
        <v>12.0</v>
      </c>
      <c r="J25" s="21">
        <v>8.0</v>
      </c>
      <c r="K25" s="22">
        <v>8.0</v>
      </c>
      <c r="L25" s="22">
        <v>16.0</v>
      </c>
      <c r="M25" s="21">
        <v>4.0</v>
      </c>
      <c r="N25" s="21">
        <v>8.0</v>
      </c>
      <c r="O25" s="22">
        <v>2.0</v>
      </c>
      <c r="P25" s="22">
        <v>6.0</v>
      </c>
      <c r="Q25" s="23">
        <v>37.0</v>
      </c>
      <c r="S25" s="1">
        <f t="shared" si="3"/>
        <v>37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1">
        <v>6.0</v>
      </c>
      <c r="G26" s="21">
        <v>12.0</v>
      </c>
      <c r="H26" s="21">
        <v>8.0</v>
      </c>
      <c r="I26" s="21">
        <v>14.0</v>
      </c>
      <c r="J26" s="21">
        <v>8.0</v>
      </c>
      <c r="K26" s="22">
        <v>14.0</v>
      </c>
      <c r="L26" s="22">
        <v>22.0</v>
      </c>
      <c r="M26" s="21">
        <v>7.0</v>
      </c>
      <c r="N26" s="21">
        <v>8.0</v>
      </c>
      <c r="O26" s="22">
        <v>3.0</v>
      </c>
      <c r="P26" s="22">
        <v>9.0</v>
      </c>
      <c r="Q26" s="23">
        <v>63.0</v>
      </c>
      <c r="S26" s="1">
        <f t="shared" si="3"/>
        <v>63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10.0</v>
      </c>
      <c r="G29" s="21">
        <v>12.0</v>
      </c>
      <c r="H29" s="21">
        <v>13.0</v>
      </c>
      <c r="I29" s="21">
        <v>11.0</v>
      </c>
      <c r="J29" s="21">
        <v>4.0</v>
      </c>
      <c r="K29" s="22">
        <v>17.0</v>
      </c>
      <c r="L29" s="22">
        <v>17.0</v>
      </c>
      <c r="M29" s="21">
        <v>2.0</v>
      </c>
      <c r="N29" s="21">
        <v>10.0</v>
      </c>
      <c r="O29" s="22">
        <v>6.0</v>
      </c>
      <c r="P29" s="22">
        <v>6.0</v>
      </c>
      <c r="Q29" s="23">
        <v>62.0</v>
      </c>
      <c r="S29" s="1">
        <f>SUM(F29:J29,M29:N29,C29)</f>
        <v>62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1">
        <v>3.0</v>
      </c>
      <c r="O30" s="22">
        <v>1.0</v>
      </c>
      <c r="P30" s="22">
        <v>2.0</v>
      </c>
      <c r="Q30" s="23">
        <v>3.0</v>
      </c>
      <c r="S30" s="1">
        <f t="shared" ref="S30:S37" si="4">SUM(F30:J30,M30:N30)</f>
        <v>3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9.0</v>
      </c>
      <c r="G31" s="21">
        <v>9.0</v>
      </c>
      <c r="H31" s="21">
        <v>9.0</v>
      </c>
      <c r="I31" s="21">
        <v>17.0</v>
      </c>
      <c r="J31" s="21">
        <v>7.0</v>
      </c>
      <c r="K31" s="22">
        <v>22.0</v>
      </c>
      <c r="L31" s="22">
        <v>21.0</v>
      </c>
      <c r="M31" s="21">
        <v>7.0</v>
      </c>
      <c r="N31" s="21">
        <v>9.0</v>
      </c>
      <c r="O31" s="22">
        <v>9.0</v>
      </c>
      <c r="P31" s="22">
        <v>7.0</v>
      </c>
      <c r="Q31" s="23">
        <v>67.0</v>
      </c>
      <c r="S31" s="1">
        <f t="shared" si="4"/>
        <v>67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6.0</v>
      </c>
      <c r="G32" s="21">
        <v>5.0</v>
      </c>
      <c r="H32" s="21">
        <v>12.0</v>
      </c>
      <c r="I32" s="21">
        <v>6.0</v>
      </c>
      <c r="J32" s="21">
        <v>6.0</v>
      </c>
      <c r="K32" s="22">
        <v>10.0</v>
      </c>
      <c r="L32" s="22">
        <v>17.0</v>
      </c>
      <c r="M32" s="21">
        <v>5.0</v>
      </c>
      <c r="N32" s="21">
        <v>5.0</v>
      </c>
      <c r="O32" s="22">
        <v>2.0</v>
      </c>
      <c r="P32" s="22">
        <v>4.0</v>
      </c>
      <c r="Q32" s="23">
        <v>45.0</v>
      </c>
      <c r="S32" s="1">
        <f t="shared" si="4"/>
        <v>45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1">
        <v>2.0</v>
      </c>
      <c r="H33" s="21">
        <v>1.0</v>
      </c>
      <c r="I33" s="21">
        <v>2.0</v>
      </c>
      <c r="J33" s="21">
        <v>4.0</v>
      </c>
      <c r="K33" s="22">
        <v>5.0</v>
      </c>
      <c r="L33" s="22">
        <v>4.0</v>
      </c>
      <c r="M33" s="21">
        <v>1.0</v>
      </c>
      <c r="N33" s="25"/>
      <c r="O33" s="22">
        <v>1.0</v>
      </c>
      <c r="P33" s="26"/>
      <c r="Q33" s="23">
        <v>10.0</v>
      </c>
      <c r="S33" s="1">
        <f t="shared" si="4"/>
        <v>10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8.0</v>
      </c>
      <c r="G35" s="21">
        <v>5.0</v>
      </c>
      <c r="H35" s="21">
        <v>5.0</v>
      </c>
      <c r="I35" s="21">
        <v>3.0</v>
      </c>
      <c r="J35" s="21">
        <v>3.0</v>
      </c>
      <c r="K35" s="22">
        <v>11.0</v>
      </c>
      <c r="L35" s="22">
        <v>8.0</v>
      </c>
      <c r="M35" s="21">
        <v>2.0</v>
      </c>
      <c r="N35" s="21">
        <v>4.0</v>
      </c>
      <c r="O35" s="22">
        <v>2.0</v>
      </c>
      <c r="P35" s="22">
        <v>4.0</v>
      </c>
      <c r="Q35" s="23">
        <v>30.0</v>
      </c>
      <c r="S35" s="1">
        <f t="shared" si="4"/>
        <v>30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1">
        <v>2.0</v>
      </c>
      <c r="I37" s="21">
        <v>6.0</v>
      </c>
      <c r="J37" s="21">
        <v>4.0</v>
      </c>
      <c r="K37" s="22">
        <v>6.0</v>
      </c>
      <c r="L37" s="22">
        <v>6.0</v>
      </c>
      <c r="M37" s="21">
        <v>5.0</v>
      </c>
      <c r="N37" s="21">
        <v>4.0</v>
      </c>
      <c r="O37" s="22">
        <v>2.0</v>
      </c>
      <c r="P37" s="22">
        <v>4.0</v>
      </c>
      <c r="Q37" s="23">
        <v>21.0</v>
      </c>
      <c r="S37" s="1">
        <f t="shared" si="4"/>
        <v>21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1">
        <v>11.0</v>
      </c>
      <c r="G38" s="21">
        <v>8.0</v>
      </c>
      <c r="H38" s="21">
        <v>14.0</v>
      </c>
      <c r="I38" s="21">
        <v>9.0</v>
      </c>
      <c r="J38" s="21">
        <v>11.0</v>
      </c>
      <c r="K38" s="22">
        <v>29.0</v>
      </c>
      <c r="L38" s="22">
        <v>35.0</v>
      </c>
      <c r="M38" s="21">
        <v>11.0</v>
      </c>
      <c r="N38" s="21">
        <v>9.0</v>
      </c>
      <c r="O38" s="22">
        <v>8.0</v>
      </c>
      <c r="P38" s="22">
        <v>16.0</v>
      </c>
      <c r="Q38" s="23">
        <v>73.0</v>
      </c>
      <c r="S38" s="1">
        <f>SUM(F38:J38,M38:N38,C38)</f>
        <v>73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1">
        <v>12.0</v>
      </c>
      <c r="H40" s="21">
        <v>14.0</v>
      </c>
      <c r="I40" s="21">
        <v>9.0</v>
      </c>
      <c r="J40" s="21">
        <v>8.0</v>
      </c>
      <c r="K40" s="22">
        <v>14.0</v>
      </c>
      <c r="L40" s="22">
        <v>28.0</v>
      </c>
      <c r="M40" s="25"/>
      <c r="N40" s="25"/>
      <c r="O40" s="26"/>
      <c r="P40" s="26"/>
      <c r="Q40" s="23">
        <v>43.0</v>
      </c>
      <c r="S40" s="1">
        <f t="shared" si="5"/>
        <v>43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1">
        <v>4.0</v>
      </c>
      <c r="I41" s="21">
        <v>3.0</v>
      </c>
      <c r="J41" s="21">
        <v>3.0</v>
      </c>
      <c r="K41" s="22">
        <v>4.0</v>
      </c>
      <c r="L41" s="22">
        <v>8.0</v>
      </c>
      <c r="M41" s="21">
        <v>2.0</v>
      </c>
      <c r="N41" s="21">
        <v>2.0</v>
      </c>
      <c r="O41" s="22">
        <v>2.0</v>
      </c>
      <c r="P41" s="22">
        <v>2.0</v>
      </c>
      <c r="Q41" s="23">
        <v>14.0</v>
      </c>
      <c r="S41" s="1">
        <f t="shared" si="5"/>
        <v>14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1">
        <v>4.0</v>
      </c>
      <c r="K42" s="22">
        <v>2.0</v>
      </c>
      <c r="L42" s="22">
        <v>2.0</v>
      </c>
      <c r="M42" s="21">
        <v>2.0</v>
      </c>
      <c r="N42" s="21">
        <v>2.0</v>
      </c>
      <c r="O42" s="22">
        <v>2.0</v>
      </c>
      <c r="P42" s="22">
        <v>2.0</v>
      </c>
      <c r="Q42" s="23">
        <v>8.0</v>
      </c>
      <c r="S42" s="1">
        <f t="shared" si="5"/>
        <v>8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1">
        <v>6.0</v>
      </c>
      <c r="G43" s="21">
        <v>8.0</v>
      </c>
      <c r="H43" s="21">
        <v>7.0</v>
      </c>
      <c r="I43" s="21">
        <v>6.0</v>
      </c>
      <c r="J43" s="21">
        <v>8.0</v>
      </c>
      <c r="K43" s="22">
        <v>15.0</v>
      </c>
      <c r="L43" s="22">
        <v>28.0</v>
      </c>
      <c r="M43" s="21">
        <v>5.0</v>
      </c>
      <c r="N43" s="21">
        <v>6.0</v>
      </c>
      <c r="O43" s="22">
        <v>2.0</v>
      </c>
      <c r="P43" s="22">
        <v>4.0</v>
      </c>
      <c r="Q43" s="23">
        <v>46.0</v>
      </c>
      <c r="S43" s="1">
        <f>SUM(F43:J43,M43:N43,C43)</f>
        <v>46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1">
        <v>4.0</v>
      </c>
      <c r="I44" s="21">
        <v>4.0</v>
      </c>
      <c r="J44" s="21">
        <v>4.0</v>
      </c>
      <c r="K44" s="22">
        <v>3.0</v>
      </c>
      <c r="L44" s="22">
        <v>6.0</v>
      </c>
      <c r="M44" s="25"/>
      <c r="N44" s="25"/>
      <c r="O44" s="26"/>
      <c r="P44" s="26"/>
      <c r="Q44" s="23">
        <v>12.0</v>
      </c>
      <c r="S44" s="1">
        <f t="shared" ref="S44:S50" si="6">SUM(F44:J44,M44:N44)</f>
        <v>12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5.0</v>
      </c>
      <c r="I45" s="21">
        <v>6.0</v>
      </c>
      <c r="J45" s="21">
        <v>5.0</v>
      </c>
      <c r="K45" s="22">
        <v>6.0</v>
      </c>
      <c r="L45" s="22">
        <v>8.0</v>
      </c>
      <c r="M45" s="21">
        <v>4.0</v>
      </c>
      <c r="N45" s="21">
        <v>4.0</v>
      </c>
      <c r="O45" s="22">
        <v>2.0</v>
      </c>
      <c r="P45" s="22">
        <v>2.0</v>
      </c>
      <c r="Q45" s="23">
        <v>24.0</v>
      </c>
      <c r="S45" s="1">
        <f t="shared" si="6"/>
        <v>24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1">
        <v>5.0</v>
      </c>
      <c r="I46" s="21">
        <v>4.0</v>
      </c>
      <c r="J46" s="21">
        <v>4.0</v>
      </c>
      <c r="K46" s="22">
        <v>9.0</v>
      </c>
      <c r="L46" s="22">
        <v>4.0</v>
      </c>
      <c r="M46" s="21">
        <v>5.0</v>
      </c>
      <c r="N46" s="21">
        <v>4.0</v>
      </c>
      <c r="O46" s="22">
        <v>4.0</v>
      </c>
      <c r="P46" s="22">
        <v>4.0</v>
      </c>
      <c r="Q46" s="23">
        <v>22.0</v>
      </c>
      <c r="S46" s="1">
        <f t="shared" si="6"/>
        <v>22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1">
        <v>5.0</v>
      </c>
      <c r="I48" s="21">
        <v>6.0</v>
      </c>
      <c r="J48" s="21">
        <v>4.0</v>
      </c>
      <c r="K48" s="22">
        <v>6.0</v>
      </c>
      <c r="L48" s="22">
        <v>9.0</v>
      </c>
      <c r="M48" s="21">
        <v>4.0</v>
      </c>
      <c r="N48" s="21">
        <v>7.0</v>
      </c>
      <c r="O48" s="22">
        <v>4.0</v>
      </c>
      <c r="P48" s="22">
        <v>6.0</v>
      </c>
      <c r="Q48" s="23">
        <v>26.0</v>
      </c>
      <c r="S48" s="1">
        <f t="shared" si="6"/>
        <v>26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1">
        <v>5.0</v>
      </c>
      <c r="G49" s="21">
        <v>9.0</v>
      </c>
      <c r="H49" s="21">
        <v>8.0</v>
      </c>
      <c r="I49" s="21">
        <v>6.0</v>
      </c>
      <c r="J49" s="21">
        <v>3.0</v>
      </c>
      <c r="K49" s="22">
        <v>15.0</v>
      </c>
      <c r="L49" s="22">
        <v>21.0</v>
      </c>
      <c r="M49" s="21">
        <v>6.0</v>
      </c>
      <c r="N49" s="21">
        <v>4.0</v>
      </c>
      <c r="O49" s="22">
        <v>2.0</v>
      </c>
      <c r="P49" s="22">
        <v>4.0</v>
      </c>
      <c r="Q49" s="23">
        <v>41.0</v>
      </c>
      <c r="S49" s="1">
        <f t="shared" si="6"/>
        <v>41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138.0</v>
      </c>
      <c r="G29" s="21">
        <v>108.0</v>
      </c>
      <c r="H29" s="21">
        <v>90.0</v>
      </c>
      <c r="I29" s="21">
        <v>88.0</v>
      </c>
      <c r="J29" s="21">
        <v>66.0</v>
      </c>
      <c r="K29" s="22">
        <v>48.0</v>
      </c>
      <c r="L29" s="22">
        <v>68.0</v>
      </c>
      <c r="M29" s="21">
        <v>47.0</v>
      </c>
      <c r="N29" s="21">
        <v>38.0</v>
      </c>
      <c r="O29" s="22">
        <v>17.0</v>
      </c>
      <c r="P29" s="22">
        <v>18.0</v>
      </c>
      <c r="Q29" s="23">
        <v>575.0</v>
      </c>
      <c r="S29" s="1">
        <f>SUM(F29:J29,M29:N29,C29)</f>
        <v>575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3.0</v>
      </c>
      <c r="G30" s="21">
        <v>6.0</v>
      </c>
      <c r="H30" s="21">
        <v>11.0</v>
      </c>
      <c r="I30" s="21">
        <v>23.0</v>
      </c>
      <c r="J30" s="21">
        <v>29.0</v>
      </c>
      <c r="K30" s="22">
        <v>5.0</v>
      </c>
      <c r="L30" s="22">
        <v>4.0</v>
      </c>
      <c r="M30" s="21">
        <v>23.0</v>
      </c>
      <c r="N30" s="21">
        <v>26.0</v>
      </c>
      <c r="O30" s="22">
        <v>7.0</v>
      </c>
      <c r="P30" s="22">
        <v>3.0</v>
      </c>
      <c r="Q30" s="23">
        <v>121.0</v>
      </c>
      <c r="S30" s="1">
        <f t="shared" ref="S30:S37" si="4">SUM(F30:J30,M30:N30)</f>
        <v>121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89.0</v>
      </c>
      <c r="G31" s="21">
        <v>70.0</v>
      </c>
      <c r="H31" s="21">
        <v>59.0</v>
      </c>
      <c r="I31" s="21">
        <v>71.0</v>
      </c>
      <c r="J31" s="21">
        <v>64.0</v>
      </c>
      <c r="K31" s="22">
        <v>46.0</v>
      </c>
      <c r="L31" s="22">
        <v>39.0</v>
      </c>
      <c r="M31" s="21">
        <v>60.0</v>
      </c>
      <c r="N31" s="21">
        <v>46.0</v>
      </c>
      <c r="O31" s="22">
        <v>20.0</v>
      </c>
      <c r="P31" s="22">
        <v>28.0</v>
      </c>
      <c r="Q31" s="23">
        <v>459.0</v>
      </c>
      <c r="S31" s="1">
        <f t="shared" si="4"/>
        <v>459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15.0</v>
      </c>
      <c r="G32" s="21">
        <v>15.0</v>
      </c>
      <c r="H32" s="21">
        <v>84.0</v>
      </c>
      <c r="I32" s="21">
        <v>72.0</v>
      </c>
      <c r="J32" s="21">
        <v>70.0</v>
      </c>
      <c r="K32" s="22">
        <v>29.0</v>
      </c>
      <c r="L32" s="22">
        <v>30.0</v>
      </c>
      <c r="M32" s="21">
        <v>67.0</v>
      </c>
      <c r="N32" s="21">
        <v>31.0</v>
      </c>
      <c r="O32" s="22">
        <v>15.0</v>
      </c>
      <c r="P32" s="22">
        <v>17.0</v>
      </c>
      <c r="Q32" s="23">
        <v>354.0</v>
      </c>
      <c r="S32" s="1">
        <f t="shared" si="4"/>
        <v>354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44.0</v>
      </c>
      <c r="G33" s="21">
        <v>23.0</v>
      </c>
      <c r="H33" s="21">
        <v>43.0</v>
      </c>
      <c r="I33" s="21">
        <v>27.0</v>
      </c>
      <c r="J33" s="21">
        <v>27.0</v>
      </c>
      <c r="K33" s="22">
        <v>7.0</v>
      </c>
      <c r="L33" s="22">
        <v>12.0</v>
      </c>
      <c r="M33" s="21">
        <v>21.0</v>
      </c>
      <c r="N33" s="21">
        <v>29.0</v>
      </c>
      <c r="O33" s="22">
        <v>1.0</v>
      </c>
      <c r="P33" s="22">
        <v>2.0</v>
      </c>
      <c r="Q33" s="23">
        <v>214.0</v>
      </c>
      <c r="S33" s="1">
        <f t="shared" si="4"/>
        <v>214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1">
        <v>3.0</v>
      </c>
      <c r="H34" s="25"/>
      <c r="I34" s="25"/>
      <c r="J34" s="21">
        <v>13.0</v>
      </c>
      <c r="K34" s="22">
        <v>2.0</v>
      </c>
      <c r="L34" s="26"/>
      <c r="M34" s="21">
        <v>28.0</v>
      </c>
      <c r="N34" s="21">
        <v>16.0</v>
      </c>
      <c r="O34" s="22">
        <v>3.0</v>
      </c>
      <c r="P34" s="22">
        <v>3.0</v>
      </c>
      <c r="Q34" s="23">
        <v>60.0</v>
      </c>
      <c r="S34" s="1">
        <f t="shared" si="4"/>
        <v>60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5.0</v>
      </c>
      <c r="G35" s="21">
        <v>7.0</v>
      </c>
      <c r="H35" s="21">
        <v>112.0</v>
      </c>
      <c r="I35" s="21">
        <v>83.0</v>
      </c>
      <c r="J35" s="21">
        <v>76.0</v>
      </c>
      <c r="K35" s="22">
        <v>28.0</v>
      </c>
      <c r="L35" s="22">
        <v>47.0</v>
      </c>
      <c r="M35" s="21">
        <v>73.0</v>
      </c>
      <c r="N35" s="21">
        <v>68.0</v>
      </c>
      <c r="O35" s="22">
        <v>14.0</v>
      </c>
      <c r="P35" s="22">
        <v>19.0</v>
      </c>
      <c r="Q35" s="23">
        <v>424.0</v>
      </c>
      <c r="S35" s="1">
        <f t="shared" si="4"/>
        <v>424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9.0</v>
      </c>
      <c r="G37" s="21">
        <v>6.0</v>
      </c>
      <c r="H37" s="21">
        <v>97.0</v>
      </c>
      <c r="I37" s="21">
        <v>105.0</v>
      </c>
      <c r="J37" s="21">
        <v>76.0</v>
      </c>
      <c r="K37" s="22">
        <v>39.0</v>
      </c>
      <c r="L37" s="22">
        <v>56.0</v>
      </c>
      <c r="M37" s="21">
        <v>61.0</v>
      </c>
      <c r="N37" s="21">
        <v>49.0</v>
      </c>
      <c r="O37" s="22">
        <v>19.0</v>
      </c>
      <c r="P37" s="22">
        <v>23.0</v>
      </c>
      <c r="Q37" s="23">
        <v>403.0</v>
      </c>
      <c r="S37" s="1">
        <f t="shared" si="4"/>
        <v>403</v>
      </c>
    </row>
    <row r="38" ht="15.75" customHeight="1">
      <c r="A38" s="17">
        <v>10.0</v>
      </c>
      <c r="B38" s="18" t="s">
        <v>20</v>
      </c>
      <c r="C38" s="39">
        <v>106.0</v>
      </c>
      <c r="D38" s="22">
        <v>10.0</v>
      </c>
      <c r="E38" s="22">
        <v>6.0</v>
      </c>
      <c r="F38" s="21">
        <v>126.0</v>
      </c>
      <c r="G38" s="21">
        <v>137.0</v>
      </c>
      <c r="H38" s="21">
        <v>112.0</v>
      </c>
      <c r="I38" s="21">
        <v>108.0</v>
      </c>
      <c r="J38" s="21">
        <v>76.0</v>
      </c>
      <c r="K38" s="22">
        <v>58.0</v>
      </c>
      <c r="L38" s="22">
        <v>55.0</v>
      </c>
      <c r="M38" s="21">
        <v>80.0</v>
      </c>
      <c r="N38" s="21">
        <v>63.0</v>
      </c>
      <c r="O38" s="22">
        <v>8.0</v>
      </c>
      <c r="P38" s="22">
        <v>11.0</v>
      </c>
      <c r="Q38" s="23">
        <v>808.0</v>
      </c>
      <c r="S38" s="1">
        <f>SUM(F38:J38,M38:N38,C38)</f>
        <v>808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1">
        <v>20.0</v>
      </c>
      <c r="H40" s="21">
        <v>79.0</v>
      </c>
      <c r="I40" s="21">
        <v>84.0</v>
      </c>
      <c r="J40" s="21">
        <v>76.0</v>
      </c>
      <c r="K40" s="22">
        <v>35.0</v>
      </c>
      <c r="L40" s="22">
        <v>53.0</v>
      </c>
      <c r="M40" s="21">
        <v>87.0</v>
      </c>
      <c r="N40" s="21">
        <v>79.0</v>
      </c>
      <c r="O40" s="22">
        <v>26.0</v>
      </c>
      <c r="P40" s="22">
        <v>38.0</v>
      </c>
      <c r="Q40" s="23">
        <v>425.0</v>
      </c>
      <c r="S40" s="1">
        <f t="shared" si="5"/>
        <v>425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59.0</v>
      </c>
      <c r="G41" s="21">
        <v>55.0</v>
      </c>
      <c r="H41" s="21">
        <v>53.0</v>
      </c>
      <c r="I41" s="21">
        <v>117.0</v>
      </c>
      <c r="J41" s="21">
        <v>72.0</v>
      </c>
      <c r="K41" s="22">
        <v>47.0</v>
      </c>
      <c r="L41" s="22">
        <v>65.0</v>
      </c>
      <c r="M41" s="21">
        <v>55.0</v>
      </c>
      <c r="N41" s="21">
        <v>71.0</v>
      </c>
      <c r="O41" s="22">
        <v>20.0</v>
      </c>
      <c r="P41" s="22">
        <v>32.0</v>
      </c>
      <c r="Q41" s="23">
        <v>482.0</v>
      </c>
      <c r="S41" s="1">
        <f t="shared" si="5"/>
        <v>482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1"/>
      <c r="G42" s="25"/>
      <c r="H42" s="25"/>
      <c r="I42" s="25"/>
      <c r="J42" s="21">
        <v>30.0</v>
      </c>
      <c r="K42" s="22">
        <v>6.0</v>
      </c>
      <c r="L42" s="22">
        <v>8.0</v>
      </c>
      <c r="M42" s="21">
        <v>33.0</v>
      </c>
      <c r="N42" s="21">
        <v>32.0</v>
      </c>
      <c r="O42" s="22">
        <v>11.0</v>
      </c>
      <c r="P42" s="22">
        <v>11.0</v>
      </c>
      <c r="Q42" s="23">
        <v>95.0</v>
      </c>
      <c r="S42" s="1">
        <f t="shared" si="5"/>
        <v>95</v>
      </c>
    </row>
    <row r="43" ht="15.75" customHeight="1">
      <c r="A43" s="17">
        <v>15.0</v>
      </c>
      <c r="B43" s="18" t="s">
        <v>25</v>
      </c>
      <c r="C43" s="35">
        <v>152.0</v>
      </c>
      <c r="D43" s="22">
        <v>20.0</v>
      </c>
      <c r="E43" s="22">
        <v>36.0</v>
      </c>
      <c r="F43" s="21">
        <v>158.0</v>
      </c>
      <c r="G43" s="21">
        <v>159.0</v>
      </c>
      <c r="H43" s="21">
        <v>154.0</v>
      </c>
      <c r="I43" s="21">
        <v>152.0</v>
      </c>
      <c r="J43" s="21">
        <v>126.0</v>
      </c>
      <c r="K43" s="22">
        <v>96.0</v>
      </c>
      <c r="L43" s="22">
        <v>140.0</v>
      </c>
      <c r="M43" s="21">
        <v>103.0</v>
      </c>
      <c r="N43" s="21">
        <v>112.0</v>
      </c>
      <c r="O43" s="22">
        <v>31.0</v>
      </c>
      <c r="P43" s="22">
        <v>38.0</v>
      </c>
      <c r="Q43" s="23">
        <v>1116.0</v>
      </c>
      <c r="S43" s="1">
        <f>SUM(F43:J43,M43:N43,C43)</f>
        <v>1116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7.0</v>
      </c>
      <c r="G44" s="21">
        <v>11.0</v>
      </c>
      <c r="H44" s="21">
        <v>115.0</v>
      </c>
      <c r="I44" s="21">
        <v>112.0</v>
      </c>
      <c r="J44" s="21">
        <v>77.0</v>
      </c>
      <c r="K44" s="22">
        <v>44.0</v>
      </c>
      <c r="L44" s="22">
        <v>40.0</v>
      </c>
      <c r="M44" s="21">
        <v>60.0</v>
      </c>
      <c r="N44" s="21">
        <v>54.0</v>
      </c>
      <c r="O44" s="22">
        <v>26.0</v>
      </c>
      <c r="P44" s="22">
        <v>15.0</v>
      </c>
      <c r="Q44" s="23">
        <v>436.0</v>
      </c>
      <c r="S44" s="1">
        <f t="shared" ref="S44:S50" si="6">SUM(F44:J44,M44:N44)</f>
        <v>436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102.0</v>
      </c>
      <c r="I45" s="21">
        <v>84.0</v>
      </c>
      <c r="J45" s="21">
        <v>81.0</v>
      </c>
      <c r="K45" s="22">
        <v>23.0</v>
      </c>
      <c r="L45" s="22">
        <v>18.0</v>
      </c>
      <c r="M45" s="21">
        <v>55.0</v>
      </c>
      <c r="N45" s="21">
        <v>50.0</v>
      </c>
      <c r="O45" s="22">
        <v>8.0</v>
      </c>
      <c r="P45" s="22">
        <v>7.0</v>
      </c>
      <c r="Q45" s="23">
        <v>372.0</v>
      </c>
      <c r="S45" s="1">
        <f t="shared" si="6"/>
        <v>372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8.0</v>
      </c>
      <c r="G46" s="21">
        <v>31.0</v>
      </c>
      <c r="H46" s="21">
        <v>113.0</v>
      </c>
      <c r="I46" s="21">
        <v>120.0</v>
      </c>
      <c r="J46" s="21">
        <v>103.0</v>
      </c>
      <c r="K46" s="22">
        <v>65.0</v>
      </c>
      <c r="L46" s="22">
        <v>95.0</v>
      </c>
      <c r="M46" s="21">
        <v>92.0</v>
      </c>
      <c r="N46" s="21">
        <v>82.0</v>
      </c>
      <c r="O46" s="22">
        <v>31.0</v>
      </c>
      <c r="P46" s="22">
        <v>42.0</v>
      </c>
      <c r="Q46" s="23">
        <v>549.0</v>
      </c>
      <c r="S46" s="1">
        <f t="shared" si="6"/>
        <v>549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1">
        <v>24.0</v>
      </c>
      <c r="I48" s="21">
        <v>59.0</v>
      </c>
      <c r="J48" s="21">
        <v>43.0</v>
      </c>
      <c r="K48" s="22">
        <v>13.0</v>
      </c>
      <c r="L48" s="22">
        <v>4.0</v>
      </c>
      <c r="M48" s="21">
        <v>2.0</v>
      </c>
      <c r="N48" s="21">
        <v>33.0</v>
      </c>
      <c r="O48" s="22">
        <v>6.0</v>
      </c>
      <c r="P48" s="22">
        <v>4.0</v>
      </c>
      <c r="Q48" s="23">
        <v>161.0</v>
      </c>
      <c r="S48" s="1">
        <f t="shared" si="6"/>
        <v>161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1">
        <v>9.0</v>
      </c>
      <c r="H49" s="21">
        <v>90.0</v>
      </c>
      <c r="I49" s="21">
        <v>93.0</v>
      </c>
      <c r="J49" s="21">
        <v>81.0</v>
      </c>
      <c r="K49" s="22">
        <v>29.0</v>
      </c>
      <c r="L49" s="22">
        <v>25.0</v>
      </c>
      <c r="M49" s="21">
        <v>95.0</v>
      </c>
      <c r="N49" s="21">
        <v>88.0</v>
      </c>
      <c r="O49" s="22">
        <v>23.0</v>
      </c>
      <c r="P49" s="22">
        <v>8.0</v>
      </c>
      <c r="Q49" s="23">
        <v>456.0</v>
      </c>
      <c r="S49" s="1">
        <f t="shared" si="6"/>
        <v>456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1">
        <v>18.0</v>
      </c>
      <c r="I50" s="21">
        <v>6.0</v>
      </c>
      <c r="J50" s="21">
        <v>26.0</v>
      </c>
      <c r="K50" s="22">
        <v>11.0</v>
      </c>
      <c r="L50" s="22">
        <v>4.0</v>
      </c>
      <c r="M50" s="21">
        <v>24.0</v>
      </c>
      <c r="N50" s="21">
        <v>19.0</v>
      </c>
      <c r="O50" s="22">
        <v>9.0</v>
      </c>
      <c r="P50" s="22">
        <v>8.0</v>
      </c>
      <c r="Q50" s="23">
        <v>93.0</v>
      </c>
      <c r="S50" s="1">
        <f t="shared" si="6"/>
        <v>93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30" t="s">
        <v>94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66"/>
      <c r="R6" s="24" t="s">
        <v>11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66"/>
      <c r="R7" s="27"/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66"/>
      <c r="R8" s="27"/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66"/>
      <c r="R9" s="27"/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66"/>
      <c r="R10" s="27"/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66"/>
      <c r="R11" s="27"/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66"/>
      <c r="R12" s="27"/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66"/>
      <c r="R13" s="27"/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66"/>
      <c r="R14" s="27"/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66"/>
      <c r="R15" s="27"/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66"/>
      <c r="R16" s="27"/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66"/>
      <c r="R17" s="27"/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66"/>
      <c r="R18" s="27"/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66"/>
      <c r="R19" s="27"/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66"/>
      <c r="R20" s="27"/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66"/>
      <c r="R21" s="27"/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66"/>
      <c r="R22" s="27"/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66"/>
      <c r="R23" s="27"/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66"/>
      <c r="R24" s="27"/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66"/>
      <c r="R25" s="27"/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66"/>
      <c r="R26" s="27"/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66"/>
      <c r="R27" s="27"/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>
        <v>6.0</v>
      </c>
      <c r="G29" s="25"/>
      <c r="H29" s="25">
        <v>11.0</v>
      </c>
      <c r="I29" s="25">
        <v>16.0</v>
      </c>
      <c r="J29" s="25">
        <v>8.0</v>
      </c>
      <c r="K29" s="26">
        <v>14.0</v>
      </c>
      <c r="L29" s="26">
        <v>14.0</v>
      </c>
      <c r="M29" s="25">
        <v>4.0</v>
      </c>
      <c r="N29" s="25">
        <v>9.0</v>
      </c>
      <c r="O29" s="26">
        <v>3.0</v>
      </c>
      <c r="P29" s="26">
        <v>4.0</v>
      </c>
      <c r="Q29" s="66">
        <v>54.0</v>
      </c>
      <c r="R29" s="27"/>
      <c r="S29" s="1">
        <f>SUM(F29:J29,M29:N29,C29)</f>
        <v>54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>
        <v>2.0</v>
      </c>
      <c r="O30" s="26"/>
      <c r="P30" s="26">
        <v>2.0</v>
      </c>
      <c r="Q30" s="66">
        <v>2.0</v>
      </c>
      <c r="R30" s="27"/>
      <c r="S30" s="1">
        <f t="shared" ref="S30:S37" si="4">SUM(F30:J30,M30:N30)</f>
        <v>2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>
        <v>9.0</v>
      </c>
      <c r="G31" s="25">
        <v>2.0</v>
      </c>
      <c r="H31" s="25">
        <v>7.0</v>
      </c>
      <c r="I31" s="25">
        <v>12.0</v>
      </c>
      <c r="J31" s="25">
        <v>16.0</v>
      </c>
      <c r="K31" s="26">
        <v>17.0</v>
      </c>
      <c r="L31" s="26">
        <v>24.0</v>
      </c>
      <c r="M31" s="25">
        <v>7.0</v>
      </c>
      <c r="N31" s="25">
        <v>9.0</v>
      </c>
      <c r="O31" s="26">
        <v>5.0</v>
      </c>
      <c r="P31" s="26">
        <v>6.0</v>
      </c>
      <c r="Q31" s="66">
        <v>62.0</v>
      </c>
      <c r="R31" s="27"/>
      <c r="S31" s="1">
        <f t="shared" si="4"/>
        <v>62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>
        <v>3.0</v>
      </c>
      <c r="G32" s="25"/>
      <c r="H32" s="25">
        <v>14.0</v>
      </c>
      <c r="I32" s="25">
        <v>16.0</v>
      </c>
      <c r="J32" s="25">
        <v>17.0</v>
      </c>
      <c r="K32" s="26">
        <v>11.0</v>
      </c>
      <c r="L32" s="26">
        <v>10.0</v>
      </c>
      <c r="M32" s="25">
        <v>8.0</v>
      </c>
      <c r="N32" s="25">
        <v>4.0</v>
      </c>
      <c r="O32" s="26">
        <v>2.0</v>
      </c>
      <c r="P32" s="26">
        <v>3.0</v>
      </c>
      <c r="Q32" s="66">
        <v>62.0</v>
      </c>
      <c r="R32" s="27"/>
      <c r="S32" s="1">
        <f t="shared" si="4"/>
        <v>62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>
        <v>2.0</v>
      </c>
      <c r="I33" s="25">
        <v>2.0</v>
      </c>
      <c r="J33" s="25">
        <v>1.0</v>
      </c>
      <c r="K33" s="26">
        <v>1.0</v>
      </c>
      <c r="L33" s="26">
        <v>2.0</v>
      </c>
      <c r="M33" s="25">
        <v>3.0</v>
      </c>
      <c r="N33" s="25">
        <v>1.0</v>
      </c>
      <c r="O33" s="26"/>
      <c r="P33" s="26">
        <v>1.0</v>
      </c>
      <c r="Q33" s="66">
        <v>9.0</v>
      </c>
      <c r="R33" s="27"/>
      <c r="S33" s="1">
        <f t="shared" si="4"/>
        <v>9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66">
        <v>0.0</v>
      </c>
      <c r="R34" s="27"/>
      <c r="S34" s="1">
        <f t="shared" si="4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>
        <v>3.0</v>
      </c>
      <c r="G35" s="25"/>
      <c r="H35" s="25">
        <v>11.0</v>
      </c>
      <c r="I35" s="25">
        <v>16.0</v>
      </c>
      <c r="J35" s="25">
        <v>9.0</v>
      </c>
      <c r="K35" s="26">
        <v>9.0</v>
      </c>
      <c r="L35" s="26">
        <v>14.0</v>
      </c>
      <c r="M35" s="25">
        <v>3.0</v>
      </c>
      <c r="N35" s="25">
        <v>5.0</v>
      </c>
      <c r="O35" s="26">
        <v>3.0</v>
      </c>
      <c r="P35" s="26">
        <v>5.0</v>
      </c>
      <c r="Q35" s="66">
        <v>47.0</v>
      </c>
      <c r="R35" s="27"/>
      <c r="S35" s="1">
        <f t="shared" si="4"/>
        <v>47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66">
        <v>0.0</v>
      </c>
      <c r="R36" s="27"/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>
        <v>3.0</v>
      </c>
      <c r="G37" s="25"/>
      <c r="H37" s="25">
        <v>12.0</v>
      </c>
      <c r="I37" s="25">
        <v>9.0</v>
      </c>
      <c r="J37" s="25">
        <v>8.0</v>
      </c>
      <c r="K37" s="26">
        <v>11.0</v>
      </c>
      <c r="L37" s="26">
        <v>12.0</v>
      </c>
      <c r="M37" s="25">
        <v>5.0</v>
      </c>
      <c r="N37" s="25">
        <v>3.0</v>
      </c>
      <c r="O37" s="26">
        <v>3.0</v>
      </c>
      <c r="P37" s="26">
        <v>5.0</v>
      </c>
      <c r="Q37" s="66">
        <v>40.0</v>
      </c>
      <c r="R37" s="27"/>
      <c r="S37" s="1">
        <f t="shared" si="4"/>
        <v>40</v>
      </c>
    </row>
    <row r="38" ht="15.75" customHeight="1">
      <c r="A38" s="17">
        <v>10.0</v>
      </c>
      <c r="B38" s="18" t="s">
        <v>20</v>
      </c>
      <c r="C38" s="39">
        <v>9.0</v>
      </c>
      <c r="D38" s="26">
        <v>4.0</v>
      </c>
      <c r="E38" s="26">
        <v>5.0</v>
      </c>
      <c r="F38" s="25">
        <v>20.0</v>
      </c>
      <c r="G38" s="25">
        <v>17.0</v>
      </c>
      <c r="H38" s="25">
        <v>22.0</v>
      </c>
      <c r="I38" s="25">
        <v>19.0</v>
      </c>
      <c r="J38" s="25">
        <v>15.0</v>
      </c>
      <c r="K38" s="26">
        <v>16.0</v>
      </c>
      <c r="L38" s="26">
        <v>21.0</v>
      </c>
      <c r="M38" s="25">
        <v>11.0</v>
      </c>
      <c r="N38" s="25">
        <v>10.0</v>
      </c>
      <c r="O38" s="26">
        <v>5.0</v>
      </c>
      <c r="P38" s="26">
        <v>10.0</v>
      </c>
      <c r="Q38" s="66">
        <v>123.0</v>
      </c>
      <c r="R38" s="27"/>
      <c r="S38" s="1">
        <f>SUM(F38:J38,M38:N38,C38)</f>
        <v>123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66">
        <v>0.0</v>
      </c>
      <c r="R39" s="27"/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>
        <v>13.0</v>
      </c>
      <c r="I40" s="25">
        <v>19.0</v>
      </c>
      <c r="J40" s="25">
        <v>18.0</v>
      </c>
      <c r="K40" s="26">
        <v>7.0</v>
      </c>
      <c r="L40" s="26">
        <v>14.0</v>
      </c>
      <c r="M40" s="25">
        <v>6.0</v>
      </c>
      <c r="N40" s="25">
        <v>3.0</v>
      </c>
      <c r="O40" s="26">
        <v>2.0</v>
      </c>
      <c r="P40" s="26">
        <v>4.0</v>
      </c>
      <c r="Q40" s="66">
        <v>59.0</v>
      </c>
      <c r="R40" s="27"/>
      <c r="S40" s="1">
        <f t="shared" si="5"/>
        <v>59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>
        <v>2.0</v>
      </c>
      <c r="J41" s="25">
        <v>6.0</v>
      </c>
      <c r="K41" s="26"/>
      <c r="L41" s="26">
        <v>8.0</v>
      </c>
      <c r="M41" s="25">
        <v>9.0</v>
      </c>
      <c r="N41" s="25">
        <v>5.0</v>
      </c>
      <c r="O41" s="26">
        <v>6.0</v>
      </c>
      <c r="P41" s="26">
        <v>5.0</v>
      </c>
      <c r="Q41" s="66">
        <v>22.0</v>
      </c>
      <c r="R41" s="27"/>
      <c r="S41" s="1">
        <f t="shared" si="5"/>
        <v>22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>
        <v>2.0</v>
      </c>
      <c r="N42" s="25">
        <v>3.0</v>
      </c>
      <c r="O42" s="26">
        <v>4.0</v>
      </c>
      <c r="P42" s="26">
        <v>1.0</v>
      </c>
      <c r="Q42" s="66">
        <v>5.0</v>
      </c>
      <c r="R42" s="27"/>
      <c r="S42" s="1">
        <f t="shared" si="5"/>
        <v>5</v>
      </c>
    </row>
    <row r="43" ht="15.75" customHeight="1">
      <c r="A43" s="17">
        <v>15.0</v>
      </c>
      <c r="B43" s="18" t="s">
        <v>25</v>
      </c>
      <c r="C43" s="39">
        <v>9.0</v>
      </c>
      <c r="D43" s="26">
        <v>3.0</v>
      </c>
      <c r="E43" s="26">
        <v>6.0</v>
      </c>
      <c r="F43" s="25">
        <v>24.0</v>
      </c>
      <c r="G43" s="25">
        <v>14.0</v>
      </c>
      <c r="H43" s="25">
        <v>27.0</v>
      </c>
      <c r="I43" s="25">
        <v>23.0</v>
      </c>
      <c r="J43" s="25">
        <v>23.0</v>
      </c>
      <c r="K43" s="26">
        <v>30.0</v>
      </c>
      <c r="L43" s="26">
        <v>25.0</v>
      </c>
      <c r="M43" s="25">
        <v>12.0</v>
      </c>
      <c r="N43" s="25">
        <v>3.0</v>
      </c>
      <c r="O43" s="26">
        <v>3.0</v>
      </c>
      <c r="P43" s="26">
        <v>4.0</v>
      </c>
      <c r="Q43" s="66">
        <v>135.0</v>
      </c>
      <c r="R43" s="27"/>
      <c r="S43" s="1">
        <f>SUM(F43:J43,M43:N43,C43)</f>
        <v>135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>
        <v>7.0</v>
      </c>
      <c r="I44" s="25">
        <v>6.0</v>
      </c>
      <c r="J44" s="25">
        <v>8.0</v>
      </c>
      <c r="K44" s="26">
        <v>8.0</v>
      </c>
      <c r="L44" s="26">
        <v>12.0</v>
      </c>
      <c r="M44" s="25">
        <v>3.0</v>
      </c>
      <c r="N44" s="25">
        <v>4.0</v>
      </c>
      <c r="O44" s="26">
        <v>3.0</v>
      </c>
      <c r="P44" s="26">
        <v>4.0</v>
      </c>
      <c r="Q44" s="66">
        <v>28.0</v>
      </c>
      <c r="R44" s="27"/>
      <c r="S44" s="1">
        <f t="shared" ref="S44:S50" si="6">SUM(F44:J44,M44:N44)</f>
        <v>28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>
        <v>15.0</v>
      </c>
      <c r="I45" s="25">
        <v>15.0</v>
      </c>
      <c r="J45" s="25">
        <v>10.0</v>
      </c>
      <c r="K45" s="26">
        <v>11.0</v>
      </c>
      <c r="L45" s="26">
        <v>12.0</v>
      </c>
      <c r="M45" s="25">
        <v>7.0</v>
      </c>
      <c r="N45" s="25">
        <v>14.0</v>
      </c>
      <c r="O45" s="26">
        <v>5.0</v>
      </c>
      <c r="P45" s="26">
        <v>8.0</v>
      </c>
      <c r="Q45" s="66">
        <v>61.0</v>
      </c>
      <c r="R45" s="27"/>
      <c r="S45" s="1">
        <f t="shared" si="6"/>
        <v>61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>
        <v>6.0</v>
      </c>
      <c r="I46" s="25">
        <v>11.0</v>
      </c>
      <c r="J46" s="25">
        <v>19.0</v>
      </c>
      <c r="K46" s="26">
        <v>6.0</v>
      </c>
      <c r="L46" s="26">
        <v>23.0</v>
      </c>
      <c r="M46" s="25">
        <v>25.0</v>
      </c>
      <c r="N46" s="25">
        <v>24.0</v>
      </c>
      <c r="O46" s="26">
        <v>8.0</v>
      </c>
      <c r="P46" s="26">
        <v>16.0</v>
      </c>
      <c r="Q46" s="66">
        <v>85.0</v>
      </c>
      <c r="R46" s="27"/>
      <c r="S46" s="1">
        <f t="shared" si="6"/>
        <v>85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66">
        <v>0.0</v>
      </c>
      <c r="R47" s="27"/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>
        <v>4.0</v>
      </c>
      <c r="J48" s="25">
        <v>9.0</v>
      </c>
      <c r="K48" s="26">
        <v>4.0</v>
      </c>
      <c r="L48" s="26">
        <v>4.0</v>
      </c>
      <c r="M48" s="25">
        <v>3.0</v>
      </c>
      <c r="N48" s="25">
        <v>4.0</v>
      </c>
      <c r="O48" s="26">
        <v>4.0</v>
      </c>
      <c r="P48" s="26">
        <v>3.0</v>
      </c>
      <c r="Q48" s="66">
        <v>20.0</v>
      </c>
      <c r="R48" s="27"/>
      <c r="S48" s="1">
        <f t="shared" si="6"/>
        <v>20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>
        <v>3.0</v>
      </c>
      <c r="I49" s="25"/>
      <c r="J49" s="25">
        <v>6.0</v>
      </c>
      <c r="K49" s="26">
        <v>2.0</v>
      </c>
      <c r="L49" s="26">
        <v>3.0</v>
      </c>
      <c r="M49" s="25">
        <v>5.0</v>
      </c>
      <c r="N49" s="25">
        <v>6.0</v>
      </c>
      <c r="O49" s="26">
        <v>3.0</v>
      </c>
      <c r="P49" s="26">
        <v>5.0</v>
      </c>
      <c r="Q49" s="66">
        <v>20.0</v>
      </c>
      <c r="R49" s="27"/>
      <c r="S49" s="1">
        <f t="shared" si="6"/>
        <v>20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>
        <v>9.0</v>
      </c>
      <c r="N50" s="25">
        <v>10.0</v>
      </c>
      <c r="O50" s="26">
        <v>3.0</v>
      </c>
      <c r="P50" s="26">
        <v>5.0</v>
      </c>
      <c r="Q50" s="66">
        <v>19.0</v>
      </c>
      <c r="R50" s="28"/>
      <c r="S50" s="1">
        <f t="shared" si="6"/>
        <v>19</v>
      </c>
    </row>
    <row r="51" ht="15.75" customHeight="1">
      <c r="A51" s="1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51"/>
    </row>
    <row r="52" ht="15.75" customHeight="1">
      <c r="A52" s="52">
        <v>23.0</v>
      </c>
      <c r="B52" s="53" t="s">
        <v>44</v>
      </c>
      <c r="C52" s="20"/>
      <c r="D52" s="20"/>
      <c r="E52" s="20"/>
      <c r="F52" s="54"/>
      <c r="G52" s="54"/>
      <c r="H52" s="54"/>
      <c r="I52" s="54"/>
      <c r="J52" s="54"/>
      <c r="K52" s="55"/>
      <c r="L52" s="55"/>
      <c r="M52" s="54"/>
      <c r="N52" s="54"/>
      <c r="O52" s="55"/>
      <c r="P52" s="55"/>
      <c r="Q52" s="56">
        <v>0.0</v>
      </c>
      <c r="R52" s="57" t="s">
        <v>45</v>
      </c>
    </row>
    <row r="53" ht="15.75" customHeight="1">
      <c r="A53" s="52">
        <v>24.0</v>
      </c>
      <c r="B53" s="53" t="s">
        <v>46</v>
      </c>
      <c r="C53" s="20"/>
      <c r="D53" s="20"/>
      <c r="E53" s="20"/>
      <c r="F53" s="54"/>
      <c r="G53" s="54"/>
      <c r="H53" s="54"/>
      <c r="I53" s="54"/>
      <c r="J53" s="70">
        <v>8.0</v>
      </c>
      <c r="K53" s="113">
        <v>3.0</v>
      </c>
      <c r="L53" s="113">
        <v>5.0</v>
      </c>
      <c r="M53" s="70">
        <v>8.0</v>
      </c>
      <c r="N53" s="70">
        <v>5.0</v>
      </c>
      <c r="O53" s="113">
        <v>5.0</v>
      </c>
      <c r="P53" s="113">
        <v>8.0</v>
      </c>
      <c r="Q53" s="56">
        <v>21.0</v>
      </c>
      <c r="R53" s="27"/>
    </row>
    <row r="54" ht="15.75" customHeight="1">
      <c r="A54" s="52">
        <v>25.0</v>
      </c>
      <c r="B54" s="53" t="s">
        <v>47</v>
      </c>
      <c r="C54" s="20"/>
      <c r="D54" s="20"/>
      <c r="E54" s="20"/>
      <c r="F54" s="54"/>
      <c r="G54" s="54"/>
      <c r="H54" s="54"/>
      <c r="I54" s="54"/>
      <c r="J54" s="54"/>
      <c r="K54" s="55"/>
      <c r="L54" s="55"/>
      <c r="M54" s="54"/>
      <c r="N54" s="54"/>
      <c r="O54" s="55"/>
      <c r="P54" s="55"/>
      <c r="Q54" s="56">
        <v>0.0</v>
      </c>
      <c r="R54" s="27"/>
    </row>
    <row r="55" ht="15.75" customHeight="1">
      <c r="A55" s="52">
        <v>26.0</v>
      </c>
      <c r="B55" s="53" t="s">
        <v>48</v>
      </c>
      <c r="C55" s="20"/>
      <c r="D55" s="20"/>
      <c r="E55" s="20"/>
      <c r="F55" s="54"/>
      <c r="G55" s="54"/>
      <c r="H55" s="54"/>
      <c r="I55" s="54"/>
      <c r="J55" s="54"/>
      <c r="K55" s="55"/>
      <c r="L55" s="55"/>
      <c r="M55" s="54"/>
      <c r="N55" s="54"/>
      <c r="O55" s="55"/>
      <c r="P55" s="55"/>
      <c r="Q55" s="56">
        <v>0.0</v>
      </c>
      <c r="R55" s="27"/>
    </row>
    <row r="56" ht="15.75" customHeight="1">
      <c r="A56" s="52">
        <v>27.0</v>
      </c>
      <c r="B56" s="53" t="s">
        <v>49</v>
      </c>
      <c r="C56" s="20"/>
      <c r="D56" s="20"/>
      <c r="E56" s="20"/>
      <c r="F56" s="54"/>
      <c r="G56" s="54"/>
      <c r="H56" s="54"/>
      <c r="I56" s="54"/>
      <c r="J56" s="54"/>
      <c r="K56" s="55"/>
      <c r="L56" s="55"/>
      <c r="M56" s="54"/>
      <c r="N56" s="54"/>
      <c r="O56" s="55"/>
      <c r="P56" s="55"/>
      <c r="Q56" s="56">
        <v>0.0</v>
      </c>
      <c r="R56" s="27"/>
    </row>
    <row r="57" ht="15.75" customHeight="1">
      <c r="A57" s="52">
        <v>28.0</v>
      </c>
      <c r="B57" s="53" t="s">
        <v>50</v>
      </c>
      <c r="C57" s="20"/>
      <c r="D57" s="20"/>
      <c r="E57" s="20"/>
      <c r="F57" s="54"/>
      <c r="G57" s="54"/>
      <c r="H57" s="54"/>
      <c r="I57" s="54"/>
      <c r="J57" s="54"/>
      <c r="K57" s="55"/>
      <c r="L57" s="55"/>
      <c r="M57" s="54"/>
      <c r="N57" s="54"/>
      <c r="O57" s="55"/>
      <c r="P57" s="55"/>
      <c r="Q57" s="56">
        <v>0.0</v>
      </c>
      <c r="R57" s="27"/>
    </row>
    <row r="58" ht="15.75" customHeight="1">
      <c r="A58" s="52">
        <v>29.0</v>
      </c>
      <c r="B58" s="53" t="s">
        <v>51</v>
      </c>
      <c r="C58" s="20"/>
      <c r="D58" s="20"/>
      <c r="E58" s="20"/>
      <c r="F58" s="54"/>
      <c r="G58" s="54"/>
      <c r="H58" s="54"/>
      <c r="I58" s="54"/>
      <c r="J58" s="54"/>
      <c r="K58" s="55"/>
      <c r="L58" s="55"/>
      <c r="M58" s="54"/>
      <c r="N58" s="54"/>
      <c r="O58" s="55"/>
      <c r="P58" s="55"/>
      <c r="Q58" s="56">
        <v>0.0</v>
      </c>
      <c r="R58" s="27"/>
    </row>
    <row r="59" ht="15.75" customHeight="1">
      <c r="A59" s="52">
        <v>30.0</v>
      </c>
      <c r="B59" s="53" t="s">
        <v>52</v>
      </c>
      <c r="C59" s="20"/>
      <c r="D59" s="20"/>
      <c r="E59" s="20"/>
      <c r="F59" s="70">
        <v>1.0</v>
      </c>
      <c r="G59" s="54"/>
      <c r="H59" s="70">
        <v>3.0</v>
      </c>
      <c r="I59" s="70">
        <v>2.0</v>
      </c>
      <c r="J59" s="70">
        <v>3.0</v>
      </c>
      <c r="K59" s="113">
        <v>1.0</v>
      </c>
      <c r="L59" s="113">
        <v>4.0</v>
      </c>
      <c r="M59" s="54"/>
      <c r="N59" s="54"/>
      <c r="O59" s="55"/>
      <c r="P59" s="55"/>
      <c r="Q59" s="56">
        <v>9.0</v>
      </c>
      <c r="R59" s="27"/>
    </row>
    <row r="60" ht="15.75" customHeight="1">
      <c r="A60" s="52">
        <v>31.0</v>
      </c>
      <c r="B60" s="53" t="s">
        <v>53</v>
      </c>
      <c r="C60" s="20"/>
      <c r="D60" s="20"/>
      <c r="E60" s="20"/>
      <c r="F60" s="70">
        <v>4.0</v>
      </c>
      <c r="G60" s="70">
        <v>1.0</v>
      </c>
      <c r="H60" s="70">
        <v>3.0</v>
      </c>
      <c r="I60" s="70">
        <v>2.0</v>
      </c>
      <c r="J60" s="70">
        <v>4.0</v>
      </c>
      <c r="K60" s="113">
        <v>5.0</v>
      </c>
      <c r="L60" s="113">
        <v>5.0</v>
      </c>
      <c r="M60" s="54"/>
      <c r="N60" s="54"/>
      <c r="O60" s="55"/>
      <c r="P60" s="55"/>
      <c r="Q60" s="56">
        <v>14.0</v>
      </c>
      <c r="R60" s="27"/>
    </row>
    <row r="61" ht="15.75" customHeight="1">
      <c r="A61" s="52">
        <v>32.0</v>
      </c>
      <c r="B61" s="53" t="s">
        <v>54</v>
      </c>
      <c r="C61" s="20"/>
      <c r="D61" s="20"/>
      <c r="E61" s="20"/>
      <c r="F61" s="54"/>
      <c r="G61" s="54"/>
      <c r="H61" s="54"/>
      <c r="I61" s="54"/>
      <c r="J61" s="70">
        <v>3.0</v>
      </c>
      <c r="K61" s="55"/>
      <c r="L61" s="113">
        <v>3.0</v>
      </c>
      <c r="M61" s="54"/>
      <c r="N61" s="54"/>
      <c r="O61" s="55"/>
      <c r="P61" s="55"/>
      <c r="Q61" s="56">
        <v>3.0</v>
      </c>
      <c r="R61" s="27"/>
    </row>
    <row r="62" ht="15.75" customHeight="1">
      <c r="A62" s="52">
        <v>33.0</v>
      </c>
      <c r="B62" s="53" t="s">
        <v>55</v>
      </c>
      <c r="C62" s="20"/>
      <c r="D62" s="20"/>
      <c r="E62" s="20"/>
      <c r="F62" s="54"/>
      <c r="G62" s="54"/>
      <c r="H62" s="54"/>
      <c r="I62" s="70">
        <v>4.0</v>
      </c>
      <c r="J62" s="54"/>
      <c r="K62" s="113">
        <v>4.0</v>
      </c>
      <c r="L62" s="55"/>
      <c r="M62" s="54"/>
      <c r="N62" s="54"/>
      <c r="O62" s="55"/>
      <c r="P62" s="55"/>
      <c r="Q62" s="56">
        <v>4.0</v>
      </c>
      <c r="R62" s="28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Q1"/>
    <mergeCell ref="F2:J2"/>
    <mergeCell ref="A5:Q5"/>
    <mergeCell ref="R6:R50"/>
    <mergeCell ref="A28:Q28"/>
    <mergeCell ref="A51:Q51"/>
    <mergeCell ref="R52:R62"/>
  </mergeCell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1">
        <v>5.0</v>
      </c>
      <c r="G29" s="21">
        <v>11.0</v>
      </c>
      <c r="H29" s="21">
        <v>5.0</v>
      </c>
      <c r="I29" s="21">
        <v>11.0</v>
      </c>
      <c r="J29" s="21">
        <v>10.0</v>
      </c>
      <c r="K29" s="22">
        <v>3.0</v>
      </c>
      <c r="L29" s="22">
        <v>11.0</v>
      </c>
      <c r="M29" s="21">
        <v>9.0</v>
      </c>
      <c r="N29" s="21">
        <v>6.0</v>
      </c>
      <c r="O29" s="22">
        <v>2.0</v>
      </c>
      <c r="P29" s="22">
        <v>2.0</v>
      </c>
      <c r="Q29" s="23">
        <v>57.0</v>
      </c>
      <c r="S29" s="1">
        <f>SUM(F29:J29,M29:N29,C29)</f>
        <v>57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3.0</v>
      </c>
      <c r="G30" s="25"/>
      <c r="H30" s="21">
        <v>3.0</v>
      </c>
      <c r="I30" s="21">
        <v>2.0</v>
      </c>
      <c r="J30" s="25"/>
      <c r="K30" s="22">
        <v>2.0</v>
      </c>
      <c r="L30" s="26"/>
      <c r="M30" s="21">
        <v>1.0</v>
      </c>
      <c r="N30" s="21">
        <v>1.0</v>
      </c>
      <c r="O30" s="26"/>
      <c r="P30" s="22">
        <v>1.0</v>
      </c>
      <c r="Q30" s="23">
        <v>10.0</v>
      </c>
      <c r="S30" s="1">
        <f t="shared" ref="S30:S37" si="4">SUM(F30:J30,M30:N30)</f>
        <v>10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1">
        <v>10.0</v>
      </c>
      <c r="G31" s="21">
        <v>10.0</v>
      </c>
      <c r="H31" s="21">
        <v>10.0</v>
      </c>
      <c r="I31" s="21">
        <v>12.0</v>
      </c>
      <c r="J31" s="21">
        <v>7.0</v>
      </c>
      <c r="K31" s="22">
        <v>5.0</v>
      </c>
      <c r="L31" s="22">
        <v>20.0</v>
      </c>
      <c r="M31" s="21">
        <v>5.0</v>
      </c>
      <c r="N31" s="21">
        <v>9.0</v>
      </c>
      <c r="O31" s="22">
        <v>5.0</v>
      </c>
      <c r="P31" s="22">
        <v>5.0</v>
      </c>
      <c r="Q31" s="23">
        <v>63.0</v>
      </c>
      <c r="S31" s="1">
        <f t="shared" si="4"/>
        <v>63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1">
        <v>9.0</v>
      </c>
      <c r="G32" s="21">
        <v>5.0</v>
      </c>
      <c r="H32" s="21">
        <v>8.0</v>
      </c>
      <c r="I32" s="21">
        <v>8.0</v>
      </c>
      <c r="J32" s="21">
        <v>9.0</v>
      </c>
      <c r="K32" s="22">
        <v>5.0</v>
      </c>
      <c r="L32" s="22">
        <v>5.0</v>
      </c>
      <c r="M32" s="21">
        <v>3.0</v>
      </c>
      <c r="N32" s="21">
        <v>3.0</v>
      </c>
      <c r="O32" s="22">
        <v>2.0</v>
      </c>
      <c r="P32" s="22">
        <v>3.0</v>
      </c>
      <c r="Q32" s="23">
        <v>45.0</v>
      </c>
      <c r="S32" s="1">
        <f t="shared" si="4"/>
        <v>45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1">
        <v>2.0</v>
      </c>
      <c r="J33" s="21">
        <v>1.0</v>
      </c>
      <c r="K33" s="22">
        <v>1.0</v>
      </c>
      <c r="L33" s="26"/>
      <c r="M33" s="25"/>
      <c r="N33" s="25"/>
      <c r="O33" s="26"/>
      <c r="P33" s="26"/>
      <c r="Q33" s="23">
        <v>3.0</v>
      </c>
      <c r="S33" s="1">
        <f t="shared" si="4"/>
        <v>3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1">
        <v>1.0</v>
      </c>
      <c r="G34" s="25"/>
      <c r="H34" s="21">
        <v>1.0</v>
      </c>
      <c r="I34" s="21">
        <v>2.0</v>
      </c>
      <c r="J34" s="25"/>
      <c r="K34" s="26"/>
      <c r="L34" s="26"/>
      <c r="M34" s="25"/>
      <c r="N34" s="21">
        <v>2.0</v>
      </c>
      <c r="O34" s="22">
        <v>1.0</v>
      </c>
      <c r="P34" s="22">
        <v>1.0</v>
      </c>
      <c r="Q34" s="23">
        <v>6.0</v>
      </c>
      <c r="S34" s="1">
        <f t="shared" si="4"/>
        <v>6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1">
        <v>11.0</v>
      </c>
      <c r="G35" s="21">
        <v>7.0</v>
      </c>
      <c r="H35" s="21">
        <v>9.0</v>
      </c>
      <c r="I35" s="21">
        <v>11.0</v>
      </c>
      <c r="J35" s="21">
        <v>10.0</v>
      </c>
      <c r="K35" s="22">
        <v>12.0</v>
      </c>
      <c r="L35" s="22">
        <v>21.0</v>
      </c>
      <c r="M35" s="21">
        <v>6.0</v>
      </c>
      <c r="N35" s="21">
        <v>3.0</v>
      </c>
      <c r="O35" s="22">
        <v>1.0</v>
      </c>
      <c r="P35" s="22">
        <v>4.0</v>
      </c>
      <c r="Q35" s="23">
        <v>57.0</v>
      </c>
      <c r="S35" s="1">
        <f t="shared" si="4"/>
        <v>57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11.0</v>
      </c>
      <c r="G37" s="21">
        <v>8.0</v>
      </c>
      <c r="H37" s="21">
        <v>12.0</v>
      </c>
      <c r="I37" s="21">
        <v>8.0</v>
      </c>
      <c r="J37" s="21">
        <v>10.0</v>
      </c>
      <c r="K37" s="22">
        <v>16.0</v>
      </c>
      <c r="L37" s="22">
        <v>16.0</v>
      </c>
      <c r="M37" s="21">
        <v>9.0</v>
      </c>
      <c r="N37" s="21">
        <v>8.0</v>
      </c>
      <c r="O37" s="22">
        <v>6.0</v>
      </c>
      <c r="P37" s="22">
        <v>8.0</v>
      </c>
      <c r="Q37" s="23">
        <v>66.0</v>
      </c>
      <c r="S37" s="1">
        <f t="shared" si="4"/>
        <v>66</v>
      </c>
    </row>
    <row r="38" ht="15.75" customHeight="1">
      <c r="A38" s="17">
        <v>10.0</v>
      </c>
      <c r="B38" s="18" t="s">
        <v>20</v>
      </c>
      <c r="C38" s="39">
        <v>18.0</v>
      </c>
      <c r="D38" s="22">
        <v>1.0</v>
      </c>
      <c r="E38" s="22">
        <v>6.0</v>
      </c>
      <c r="F38" s="21">
        <v>32.0</v>
      </c>
      <c r="G38" s="21">
        <v>14.0</v>
      </c>
      <c r="H38" s="21">
        <v>31.0</v>
      </c>
      <c r="I38" s="21">
        <v>16.0</v>
      </c>
      <c r="J38" s="21">
        <v>13.0</v>
      </c>
      <c r="K38" s="22">
        <v>7.0</v>
      </c>
      <c r="L38" s="22">
        <v>26.0</v>
      </c>
      <c r="M38" s="21">
        <v>8.0</v>
      </c>
      <c r="N38" s="21">
        <v>9.0</v>
      </c>
      <c r="O38" s="22">
        <v>1.0</v>
      </c>
      <c r="P38" s="22">
        <v>4.0</v>
      </c>
      <c r="Q38" s="23">
        <v>141.0</v>
      </c>
      <c r="S38" s="1">
        <f>SUM(F38:J38,M38:N38,C38)</f>
        <v>141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1">
        <v>9.0</v>
      </c>
      <c r="H40" s="21">
        <v>10.0</v>
      </c>
      <c r="I40" s="21">
        <v>10.0</v>
      </c>
      <c r="J40" s="21">
        <v>13.0</v>
      </c>
      <c r="K40" s="22">
        <v>10.0</v>
      </c>
      <c r="L40" s="22">
        <v>18.0</v>
      </c>
      <c r="M40" s="21">
        <v>6.0</v>
      </c>
      <c r="N40" s="21">
        <v>5.0</v>
      </c>
      <c r="O40" s="22">
        <v>3.0</v>
      </c>
      <c r="P40" s="22">
        <v>6.0</v>
      </c>
      <c r="Q40" s="23">
        <v>53.0</v>
      </c>
      <c r="S40" s="1">
        <f t="shared" si="5"/>
        <v>53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1">
        <v>1.0</v>
      </c>
      <c r="G41" s="25"/>
      <c r="H41" s="21">
        <v>9.0</v>
      </c>
      <c r="I41" s="21">
        <v>13.0</v>
      </c>
      <c r="J41" s="21">
        <v>9.0</v>
      </c>
      <c r="K41" s="22">
        <v>11.0</v>
      </c>
      <c r="L41" s="22">
        <v>8.0</v>
      </c>
      <c r="M41" s="21">
        <v>6.0</v>
      </c>
      <c r="N41" s="21">
        <v>6.0</v>
      </c>
      <c r="O41" s="22">
        <v>2.0</v>
      </c>
      <c r="P41" s="22">
        <v>4.0</v>
      </c>
      <c r="Q41" s="23">
        <v>44.0</v>
      </c>
      <c r="S41" s="1">
        <f t="shared" si="5"/>
        <v>44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1">
        <v>1.0</v>
      </c>
      <c r="K42" s="22">
        <v>1.0</v>
      </c>
      <c r="L42" s="26"/>
      <c r="M42" s="21">
        <v>1.0</v>
      </c>
      <c r="N42" s="21">
        <v>3.0</v>
      </c>
      <c r="O42" s="26"/>
      <c r="P42" s="26"/>
      <c r="Q42" s="23">
        <v>5.0</v>
      </c>
      <c r="S42" s="1">
        <f t="shared" si="5"/>
        <v>5</v>
      </c>
    </row>
    <row r="43" ht="15.75" customHeight="1">
      <c r="A43" s="17">
        <v>15.0</v>
      </c>
      <c r="B43" s="18" t="s">
        <v>25</v>
      </c>
      <c r="C43" s="39">
        <v>13.0</v>
      </c>
      <c r="D43" s="22">
        <v>1.0</v>
      </c>
      <c r="E43" s="22">
        <v>4.0</v>
      </c>
      <c r="F43" s="21">
        <v>16.0</v>
      </c>
      <c r="G43" s="21">
        <v>19.0</v>
      </c>
      <c r="H43" s="21">
        <v>18.0</v>
      </c>
      <c r="I43" s="21">
        <v>20.0</v>
      </c>
      <c r="J43" s="21">
        <v>17.0</v>
      </c>
      <c r="K43" s="22">
        <v>13.0</v>
      </c>
      <c r="L43" s="22">
        <v>18.0</v>
      </c>
      <c r="M43" s="21">
        <v>11.0</v>
      </c>
      <c r="N43" s="21">
        <v>12.0</v>
      </c>
      <c r="O43" s="22">
        <v>2.0</v>
      </c>
      <c r="P43" s="22">
        <v>3.0</v>
      </c>
      <c r="Q43" s="23">
        <v>126.0</v>
      </c>
      <c r="S43" s="1">
        <f>SUM(F43:J43,M43:N43,C43)</f>
        <v>126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1">
        <v>2.0</v>
      </c>
      <c r="G44" s="21">
        <v>7.0</v>
      </c>
      <c r="H44" s="21">
        <v>8.0</v>
      </c>
      <c r="I44" s="21">
        <v>12.0</v>
      </c>
      <c r="J44" s="21">
        <v>2.0</v>
      </c>
      <c r="K44" s="26"/>
      <c r="L44" s="26"/>
      <c r="M44" s="21">
        <v>2.0</v>
      </c>
      <c r="N44" s="21">
        <v>4.0</v>
      </c>
      <c r="O44" s="22">
        <v>1.0</v>
      </c>
      <c r="P44" s="22">
        <v>4.0</v>
      </c>
      <c r="Q44" s="23">
        <v>37.0</v>
      </c>
      <c r="S44" s="1">
        <f t="shared" ref="S44:S50" si="6">SUM(F44:J44,M44:N44)</f>
        <v>37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1">
        <v>8.0</v>
      </c>
      <c r="I45" s="21">
        <v>5.0</v>
      </c>
      <c r="J45" s="21">
        <v>6.0</v>
      </c>
      <c r="K45" s="26"/>
      <c r="L45" s="26"/>
      <c r="M45" s="21">
        <v>4.0</v>
      </c>
      <c r="N45" s="21">
        <v>6.0</v>
      </c>
      <c r="O45" s="26"/>
      <c r="P45" s="26"/>
      <c r="Q45" s="23">
        <v>29.0</v>
      </c>
      <c r="S45" s="1">
        <f t="shared" si="6"/>
        <v>29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6.0</v>
      </c>
      <c r="G46" s="21">
        <v>9.0</v>
      </c>
      <c r="H46" s="21">
        <v>16.0</v>
      </c>
      <c r="I46" s="21">
        <v>5.0</v>
      </c>
      <c r="J46" s="21">
        <v>6.0</v>
      </c>
      <c r="K46" s="22">
        <v>7.0</v>
      </c>
      <c r="L46" s="22">
        <v>11.0</v>
      </c>
      <c r="M46" s="21">
        <v>3.0</v>
      </c>
      <c r="N46" s="21">
        <v>4.0</v>
      </c>
      <c r="O46" s="22">
        <v>1.0</v>
      </c>
      <c r="P46" s="22">
        <v>1.0</v>
      </c>
      <c r="Q46" s="23">
        <v>49.0</v>
      </c>
      <c r="S46" s="1">
        <f t="shared" si="6"/>
        <v>49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1">
        <v>6.0</v>
      </c>
      <c r="J48" s="21">
        <v>5.0</v>
      </c>
      <c r="K48" s="26"/>
      <c r="L48" s="22">
        <v>1.0</v>
      </c>
      <c r="M48" s="21">
        <v>4.0</v>
      </c>
      <c r="N48" s="21">
        <v>3.0</v>
      </c>
      <c r="O48" s="22">
        <v>1.0</v>
      </c>
      <c r="P48" s="22">
        <v>1.0</v>
      </c>
      <c r="Q48" s="23">
        <v>18.0</v>
      </c>
      <c r="S48" s="1">
        <f t="shared" si="6"/>
        <v>18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1">
        <v>2.0</v>
      </c>
      <c r="I49" s="21">
        <v>7.0</v>
      </c>
      <c r="J49" s="21">
        <v>3.0</v>
      </c>
      <c r="K49" s="26"/>
      <c r="L49" s="26"/>
      <c r="M49" s="21">
        <v>1.0</v>
      </c>
      <c r="N49" s="21">
        <v>3.0</v>
      </c>
      <c r="O49" s="26"/>
      <c r="P49" s="22">
        <v>2.0</v>
      </c>
      <c r="Q49" s="23">
        <v>16.0</v>
      </c>
      <c r="S49" s="1">
        <f t="shared" si="6"/>
        <v>16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1">
        <v>1.0</v>
      </c>
      <c r="G50" s="25"/>
      <c r="H50" s="21">
        <v>2.0</v>
      </c>
      <c r="I50" s="21">
        <v>2.0</v>
      </c>
      <c r="J50" s="25"/>
      <c r="K50" s="26"/>
      <c r="L50" s="26"/>
      <c r="M50" s="21">
        <v>1.0</v>
      </c>
      <c r="N50" s="25"/>
      <c r="O50" s="26"/>
      <c r="P50" s="26"/>
      <c r="Q50" s="23">
        <v>6.0</v>
      </c>
      <c r="S50" s="1">
        <f t="shared" si="6"/>
        <v>6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96</v>
      </c>
      <c r="C2" s="1"/>
      <c r="D2" s="1"/>
      <c r="E2" s="1"/>
      <c r="F2" s="30" t="s">
        <v>97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31" t="s">
        <v>4</v>
      </c>
      <c r="C4" s="31">
        <v>4.0</v>
      </c>
      <c r="D4" s="13" t="s">
        <v>5</v>
      </c>
      <c r="E4" s="13" t="s">
        <v>6</v>
      </c>
      <c r="F4" s="31">
        <v>5.0</v>
      </c>
      <c r="G4" s="31">
        <v>6.0</v>
      </c>
      <c r="H4" s="31">
        <v>7.0</v>
      </c>
      <c r="I4" s="31">
        <v>8.0</v>
      </c>
      <c r="J4" s="31">
        <v>9.0</v>
      </c>
      <c r="K4" s="13" t="s">
        <v>5</v>
      </c>
      <c r="L4" s="13" t="s">
        <v>6</v>
      </c>
      <c r="M4" s="31">
        <v>10.0</v>
      </c>
      <c r="N4" s="31">
        <v>11.0</v>
      </c>
      <c r="O4" s="13" t="s">
        <v>5</v>
      </c>
      <c r="P4" s="13" t="s">
        <v>6</v>
      </c>
      <c r="Q4" s="32" t="s">
        <v>7</v>
      </c>
      <c r="S4" s="1" t="s">
        <v>8</v>
      </c>
    </row>
    <row r="5">
      <c r="A5" s="33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19"/>
      <c r="E6" s="19"/>
      <c r="F6" s="35">
        <v>84.0</v>
      </c>
      <c r="G6" s="35">
        <v>88.0</v>
      </c>
      <c r="H6" s="35">
        <v>80.0</v>
      </c>
      <c r="I6" s="35">
        <v>91.0</v>
      </c>
      <c r="J6" s="35">
        <v>77.0</v>
      </c>
      <c r="K6" s="36">
        <v>26.0</v>
      </c>
      <c r="L6" s="36">
        <v>51.0</v>
      </c>
      <c r="M6" s="35">
        <v>35.0</v>
      </c>
      <c r="N6" s="35">
        <v>40.0</v>
      </c>
      <c r="O6" s="36">
        <v>9.0</v>
      </c>
      <c r="P6" s="36">
        <v>13.0</v>
      </c>
      <c r="Q6" s="23">
        <v>495.0</v>
      </c>
      <c r="S6" s="1">
        <f t="shared" ref="S6:S14" si="1">SUM(F6:J6,M6:N6)</f>
        <v>495</v>
      </c>
    </row>
    <row r="7">
      <c r="A7" s="17">
        <v>2.0</v>
      </c>
      <c r="B7" s="18" t="s">
        <v>12</v>
      </c>
      <c r="C7" s="19"/>
      <c r="D7" s="19"/>
      <c r="E7" s="19"/>
      <c r="F7" s="35">
        <v>28.0</v>
      </c>
      <c r="G7" s="35">
        <v>23.0</v>
      </c>
      <c r="H7" s="35">
        <v>20.0</v>
      </c>
      <c r="I7" s="35">
        <v>33.0</v>
      </c>
      <c r="J7" s="35">
        <v>25.0</v>
      </c>
      <c r="K7" s="36">
        <v>24.0</v>
      </c>
      <c r="L7" s="36">
        <v>12.0</v>
      </c>
      <c r="M7" s="35">
        <v>24.0</v>
      </c>
      <c r="N7" s="35">
        <v>10.0</v>
      </c>
      <c r="O7" s="36">
        <v>6.0</v>
      </c>
      <c r="P7" s="36">
        <v>3.0</v>
      </c>
      <c r="Q7" s="23">
        <v>163.0</v>
      </c>
      <c r="S7" s="1">
        <f t="shared" si="1"/>
        <v>163</v>
      </c>
    </row>
    <row r="8">
      <c r="A8" s="17">
        <v>3.0</v>
      </c>
      <c r="B8" s="18" t="s">
        <v>13</v>
      </c>
      <c r="C8" s="19"/>
      <c r="D8" s="19"/>
      <c r="E8" s="19"/>
      <c r="F8" s="35">
        <v>44.0</v>
      </c>
      <c r="G8" s="35">
        <v>40.0</v>
      </c>
      <c r="H8" s="35">
        <v>32.0</v>
      </c>
      <c r="I8" s="35">
        <v>44.0</v>
      </c>
      <c r="J8" s="35">
        <v>35.0</v>
      </c>
      <c r="K8" s="36">
        <v>21.0</v>
      </c>
      <c r="L8" s="36">
        <v>51.0</v>
      </c>
      <c r="M8" s="35">
        <v>17.0</v>
      </c>
      <c r="N8" s="35">
        <v>25.0</v>
      </c>
      <c r="O8" s="36">
        <v>6.0</v>
      </c>
      <c r="P8" s="36">
        <v>9.0</v>
      </c>
      <c r="Q8" s="23">
        <v>237.0</v>
      </c>
      <c r="S8" s="1">
        <f t="shared" si="1"/>
        <v>237</v>
      </c>
    </row>
    <row r="9">
      <c r="A9" s="17">
        <v>4.0</v>
      </c>
      <c r="B9" s="18" t="s">
        <v>14</v>
      </c>
      <c r="C9" s="19"/>
      <c r="D9" s="19"/>
      <c r="E9" s="19"/>
      <c r="F9" s="35">
        <v>109.0</v>
      </c>
      <c r="G9" s="35">
        <v>97.0</v>
      </c>
      <c r="H9" s="35">
        <v>74.0</v>
      </c>
      <c r="I9" s="35">
        <v>88.0</v>
      </c>
      <c r="J9" s="35">
        <v>64.0</v>
      </c>
      <c r="K9" s="36">
        <v>25.0</v>
      </c>
      <c r="L9" s="36">
        <v>76.0</v>
      </c>
      <c r="M9" s="35">
        <v>65.0</v>
      </c>
      <c r="N9" s="35">
        <v>31.0</v>
      </c>
      <c r="O9" s="36">
        <v>10.0</v>
      </c>
      <c r="P9" s="36">
        <v>23.0</v>
      </c>
      <c r="Q9" s="23">
        <v>528.0</v>
      </c>
      <c r="S9" s="1">
        <f t="shared" si="1"/>
        <v>528</v>
      </c>
    </row>
    <row r="10">
      <c r="A10" s="17">
        <v>5.0</v>
      </c>
      <c r="B10" s="18" t="s">
        <v>15</v>
      </c>
      <c r="C10" s="19"/>
      <c r="D10" s="19"/>
      <c r="E10" s="19"/>
      <c r="F10" s="35">
        <v>24.0</v>
      </c>
      <c r="G10" s="35">
        <v>15.0</v>
      </c>
      <c r="H10" s="35">
        <v>24.0</v>
      </c>
      <c r="I10" s="35">
        <v>48.0</v>
      </c>
      <c r="J10" s="35">
        <v>49.0</v>
      </c>
      <c r="K10" s="36">
        <v>19.0</v>
      </c>
      <c r="L10" s="36">
        <v>30.0</v>
      </c>
      <c r="M10" s="35">
        <v>16.0</v>
      </c>
      <c r="N10" s="35">
        <v>21.0</v>
      </c>
      <c r="O10" s="36">
        <v>13.0</v>
      </c>
      <c r="P10" s="36">
        <v>14.0</v>
      </c>
      <c r="Q10" s="23">
        <v>197.0</v>
      </c>
      <c r="S10" s="1">
        <f t="shared" si="1"/>
        <v>197</v>
      </c>
    </row>
    <row r="11">
      <c r="A11" s="17">
        <v>6.0</v>
      </c>
      <c r="B11" s="18" t="s">
        <v>16</v>
      </c>
      <c r="C11" s="19"/>
      <c r="D11" s="19"/>
      <c r="E11" s="19"/>
      <c r="F11" s="35">
        <v>0.0</v>
      </c>
      <c r="G11" s="35">
        <v>0.0</v>
      </c>
      <c r="H11" s="35">
        <v>0.0</v>
      </c>
      <c r="I11" s="35">
        <v>0.0</v>
      </c>
      <c r="J11" s="35">
        <v>21.0</v>
      </c>
      <c r="K11" s="36">
        <v>4.0</v>
      </c>
      <c r="L11" s="36">
        <v>4.0</v>
      </c>
      <c r="M11" s="35">
        <v>15.0</v>
      </c>
      <c r="N11" s="35">
        <v>11.0</v>
      </c>
      <c r="O11" s="36">
        <v>3.0</v>
      </c>
      <c r="P11" s="36">
        <v>6.0</v>
      </c>
      <c r="Q11" s="23">
        <v>47.0</v>
      </c>
      <c r="S11" s="1">
        <f t="shared" si="1"/>
        <v>47</v>
      </c>
    </row>
    <row r="12">
      <c r="A12" s="17">
        <v>7.0</v>
      </c>
      <c r="B12" s="18" t="s">
        <v>17</v>
      </c>
      <c r="C12" s="19"/>
      <c r="D12" s="19"/>
      <c r="E12" s="19"/>
      <c r="F12" s="35">
        <v>55.0</v>
      </c>
      <c r="G12" s="35">
        <v>44.0</v>
      </c>
      <c r="H12" s="35">
        <v>36.0</v>
      </c>
      <c r="I12" s="35">
        <v>48.0</v>
      </c>
      <c r="J12" s="35">
        <v>65.0</v>
      </c>
      <c r="K12" s="36">
        <v>29.0</v>
      </c>
      <c r="L12" s="36">
        <v>72.0</v>
      </c>
      <c r="M12" s="35">
        <v>40.0</v>
      </c>
      <c r="N12" s="35">
        <v>46.0</v>
      </c>
      <c r="O12" s="36">
        <v>10.0</v>
      </c>
      <c r="P12" s="36">
        <v>21.0</v>
      </c>
      <c r="Q12" s="23">
        <v>334.0</v>
      </c>
      <c r="S12" s="1">
        <f t="shared" si="1"/>
        <v>334</v>
      </c>
    </row>
    <row r="13">
      <c r="A13" s="17">
        <v>8.0</v>
      </c>
      <c r="B13" s="18" t="s">
        <v>18</v>
      </c>
      <c r="C13" s="19"/>
      <c r="D13" s="19"/>
      <c r="E13" s="19"/>
      <c r="F13" s="35">
        <v>3.0</v>
      </c>
      <c r="G13" s="35">
        <v>0.0</v>
      </c>
      <c r="H13" s="35">
        <v>0.0</v>
      </c>
      <c r="I13" s="35">
        <v>0.0</v>
      </c>
      <c r="J13" s="35">
        <v>0.0</v>
      </c>
      <c r="K13" s="36">
        <v>1.0</v>
      </c>
      <c r="L13" s="36">
        <v>2.0</v>
      </c>
      <c r="M13" s="35">
        <v>0.0</v>
      </c>
      <c r="N13" s="35">
        <v>0.0</v>
      </c>
      <c r="O13" s="36">
        <v>0.0</v>
      </c>
      <c r="P13" s="36">
        <v>0.0</v>
      </c>
      <c r="Q13" s="23">
        <v>3.0</v>
      </c>
      <c r="S13" s="1">
        <f t="shared" si="1"/>
        <v>3</v>
      </c>
    </row>
    <row r="14">
      <c r="A14" s="17">
        <v>9.0</v>
      </c>
      <c r="B14" s="18" t="s">
        <v>19</v>
      </c>
      <c r="C14" s="19"/>
      <c r="D14" s="19"/>
      <c r="E14" s="19"/>
      <c r="F14" s="35">
        <v>65.0</v>
      </c>
      <c r="G14" s="35">
        <v>61.0</v>
      </c>
      <c r="H14" s="35">
        <v>42.0</v>
      </c>
      <c r="I14" s="35">
        <v>52.0</v>
      </c>
      <c r="J14" s="35">
        <v>48.0</v>
      </c>
      <c r="K14" s="36">
        <v>41.0</v>
      </c>
      <c r="L14" s="36">
        <v>82.0</v>
      </c>
      <c r="M14" s="35">
        <v>53.0</v>
      </c>
      <c r="N14" s="35">
        <v>30.0</v>
      </c>
      <c r="O14" s="36">
        <v>9.0</v>
      </c>
      <c r="P14" s="36">
        <v>30.0</v>
      </c>
      <c r="Q14" s="23">
        <v>351.0</v>
      </c>
      <c r="S14" s="1">
        <f t="shared" si="1"/>
        <v>351</v>
      </c>
    </row>
    <row r="15">
      <c r="A15" s="17">
        <v>10.0</v>
      </c>
      <c r="B15" s="18" t="s">
        <v>20</v>
      </c>
      <c r="C15" s="39">
        <v>54.0</v>
      </c>
      <c r="D15" s="36">
        <v>4.0</v>
      </c>
      <c r="E15" s="36">
        <v>17.0</v>
      </c>
      <c r="F15" s="35">
        <v>58.0</v>
      </c>
      <c r="G15" s="35">
        <v>54.0</v>
      </c>
      <c r="H15" s="35">
        <v>53.0</v>
      </c>
      <c r="I15" s="35">
        <v>46.0</v>
      </c>
      <c r="J15" s="35">
        <v>44.0</v>
      </c>
      <c r="K15" s="36">
        <v>17.0</v>
      </c>
      <c r="L15" s="36">
        <v>65.0</v>
      </c>
      <c r="M15" s="35">
        <v>40.0</v>
      </c>
      <c r="N15" s="35">
        <v>29.0</v>
      </c>
      <c r="O15" s="36">
        <v>8.0</v>
      </c>
      <c r="P15" s="36">
        <v>16.0</v>
      </c>
      <c r="Q15" s="23">
        <v>378.0</v>
      </c>
      <c r="S15" s="1">
        <f>SUM(F15:J15,M15:N15,C15)</f>
        <v>378</v>
      </c>
    </row>
    <row r="16">
      <c r="A16" s="17">
        <v>11.0</v>
      </c>
      <c r="B16" s="18" t="s">
        <v>21</v>
      </c>
      <c r="C16" s="38">
        <v>0.0</v>
      </c>
      <c r="D16" s="19"/>
      <c r="E16" s="19"/>
      <c r="F16" s="35">
        <v>0.0</v>
      </c>
      <c r="G16" s="35">
        <v>0.0</v>
      </c>
      <c r="H16" s="35">
        <v>0.0</v>
      </c>
      <c r="I16" s="35">
        <v>0.0</v>
      </c>
      <c r="J16" s="35">
        <v>0.0</v>
      </c>
      <c r="K16" s="36">
        <v>0.0</v>
      </c>
      <c r="L16" s="36">
        <v>0.0</v>
      </c>
      <c r="M16" s="35">
        <v>0.0</v>
      </c>
      <c r="N16" s="35">
        <v>0.0</v>
      </c>
      <c r="O16" s="36">
        <v>0.0</v>
      </c>
      <c r="P16" s="36">
        <v>0.0</v>
      </c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38">
        <v>0.0</v>
      </c>
      <c r="D17" s="19"/>
      <c r="E17" s="19"/>
      <c r="F17" s="35">
        <v>13.0</v>
      </c>
      <c r="G17" s="35">
        <v>45.0</v>
      </c>
      <c r="H17" s="35">
        <v>45.0</v>
      </c>
      <c r="I17" s="35">
        <v>61.0</v>
      </c>
      <c r="J17" s="35">
        <v>50.0</v>
      </c>
      <c r="K17" s="36">
        <v>24.0</v>
      </c>
      <c r="L17" s="36">
        <v>63.0</v>
      </c>
      <c r="M17" s="35">
        <v>41.0</v>
      </c>
      <c r="N17" s="35">
        <v>37.0</v>
      </c>
      <c r="O17" s="36">
        <v>10.0</v>
      </c>
      <c r="P17" s="36">
        <v>21.0</v>
      </c>
      <c r="Q17" s="23">
        <v>292.0</v>
      </c>
      <c r="S17" s="1">
        <f t="shared" si="2"/>
        <v>292</v>
      </c>
    </row>
    <row r="18">
      <c r="A18" s="17">
        <v>13.0</v>
      </c>
      <c r="B18" s="18" t="s">
        <v>23</v>
      </c>
      <c r="C18" s="38">
        <v>0.0</v>
      </c>
      <c r="D18" s="19"/>
      <c r="E18" s="19"/>
      <c r="F18" s="35">
        <v>20.0</v>
      </c>
      <c r="G18" s="35">
        <v>27.0</v>
      </c>
      <c r="H18" s="35">
        <v>23.0</v>
      </c>
      <c r="I18" s="35">
        <v>36.0</v>
      </c>
      <c r="J18" s="35">
        <v>39.0</v>
      </c>
      <c r="K18" s="36">
        <v>21.0</v>
      </c>
      <c r="L18" s="36">
        <v>53.0</v>
      </c>
      <c r="M18" s="35">
        <v>30.0</v>
      </c>
      <c r="N18" s="35">
        <v>19.0</v>
      </c>
      <c r="O18" s="36">
        <v>9.0</v>
      </c>
      <c r="P18" s="36">
        <v>21.0</v>
      </c>
      <c r="Q18" s="23">
        <v>194.0</v>
      </c>
      <c r="S18" s="1">
        <f t="shared" si="2"/>
        <v>194</v>
      </c>
    </row>
    <row r="19">
      <c r="A19" s="17">
        <v>14.0</v>
      </c>
      <c r="B19" s="18" t="s">
        <v>24</v>
      </c>
      <c r="C19" s="38">
        <v>0.0</v>
      </c>
      <c r="D19" s="19"/>
      <c r="E19" s="19"/>
      <c r="F19" s="35">
        <v>0.0</v>
      </c>
      <c r="G19" s="35">
        <v>0.0</v>
      </c>
      <c r="H19" s="35">
        <v>0.0</v>
      </c>
      <c r="I19" s="35">
        <v>0.0</v>
      </c>
      <c r="J19" s="35">
        <v>55.0</v>
      </c>
      <c r="K19" s="36">
        <v>7.0</v>
      </c>
      <c r="L19" s="36">
        <v>13.0</v>
      </c>
      <c r="M19" s="35">
        <v>41.0</v>
      </c>
      <c r="N19" s="35">
        <v>45.0</v>
      </c>
      <c r="O19" s="36">
        <v>10.0</v>
      </c>
      <c r="P19" s="36">
        <v>20.0</v>
      </c>
      <c r="Q19" s="23">
        <v>141.0</v>
      </c>
      <c r="S19" s="1">
        <f t="shared" si="2"/>
        <v>141</v>
      </c>
    </row>
    <row r="20">
      <c r="A20" s="17">
        <v>15.0</v>
      </c>
      <c r="B20" s="18" t="s">
        <v>25</v>
      </c>
      <c r="C20" s="39">
        <v>66.0</v>
      </c>
      <c r="D20" s="36">
        <v>4.0</v>
      </c>
      <c r="E20" s="36">
        <v>19.0</v>
      </c>
      <c r="F20" s="35">
        <v>58.0</v>
      </c>
      <c r="G20" s="35">
        <v>47.0</v>
      </c>
      <c r="H20" s="35">
        <v>36.0</v>
      </c>
      <c r="I20" s="35">
        <v>55.0</v>
      </c>
      <c r="J20" s="35">
        <v>44.0</v>
      </c>
      <c r="K20" s="36">
        <v>34.0</v>
      </c>
      <c r="L20" s="36">
        <v>86.0</v>
      </c>
      <c r="M20" s="35">
        <v>48.0</v>
      </c>
      <c r="N20" s="35">
        <v>34.0</v>
      </c>
      <c r="O20" s="36">
        <v>13.0</v>
      </c>
      <c r="P20" s="36">
        <v>27.0</v>
      </c>
      <c r="Q20" s="23">
        <v>388.0</v>
      </c>
      <c r="S20" s="1">
        <f>SUM(F20:J20,M20:N20,C20)</f>
        <v>388</v>
      </c>
    </row>
    <row r="21" ht="15.75" customHeight="1">
      <c r="A21" s="17">
        <v>16.0</v>
      </c>
      <c r="B21" s="18" t="s">
        <v>26</v>
      </c>
      <c r="C21" s="19"/>
      <c r="D21" s="19"/>
      <c r="E21" s="19"/>
      <c r="F21" s="35">
        <v>39.0</v>
      </c>
      <c r="G21" s="35">
        <v>28.0</v>
      </c>
      <c r="H21" s="35">
        <v>40.0</v>
      </c>
      <c r="I21" s="35">
        <v>43.0</v>
      </c>
      <c r="J21" s="35">
        <v>18.0</v>
      </c>
      <c r="K21" s="36">
        <v>26.0</v>
      </c>
      <c r="L21" s="36">
        <v>115.0</v>
      </c>
      <c r="M21" s="35">
        <v>12.0</v>
      </c>
      <c r="N21" s="35">
        <v>3.0</v>
      </c>
      <c r="O21" s="36">
        <v>3.0</v>
      </c>
      <c r="P21" s="36">
        <v>5.0</v>
      </c>
      <c r="Q21" s="23">
        <v>183.0</v>
      </c>
      <c r="S21" s="1">
        <f t="shared" ref="S21:S28" si="3">SUM(F21:J21,M21:N21)</f>
        <v>183</v>
      </c>
    </row>
    <row r="22" ht="15.75" customHeight="1">
      <c r="A22" s="17">
        <v>17.0</v>
      </c>
      <c r="B22" s="18" t="s">
        <v>27</v>
      </c>
      <c r="C22" s="19"/>
      <c r="D22" s="19"/>
      <c r="E22" s="19"/>
      <c r="F22" s="35">
        <v>0.0</v>
      </c>
      <c r="G22" s="35">
        <v>0.0</v>
      </c>
      <c r="H22" s="35">
        <v>36.0</v>
      </c>
      <c r="I22" s="35">
        <v>31.0</v>
      </c>
      <c r="J22" s="35">
        <v>39.0</v>
      </c>
      <c r="K22" s="36">
        <v>5.0</v>
      </c>
      <c r="L22" s="36">
        <v>17.0</v>
      </c>
      <c r="M22" s="35">
        <v>18.0</v>
      </c>
      <c r="N22" s="35">
        <v>21.0</v>
      </c>
      <c r="O22" s="36">
        <v>5.0</v>
      </c>
      <c r="P22" s="36">
        <v>9.0</v>
      </c>
      <c r="Q22" s="23">
        <v>145.0</v>
      </c>
      <c r="S22" s="1">
        <f t="shared" si="3"/>
        <v>145</v>
      </c>
    </row>
    <row r="23" ht="15.75" customHeight="1">
      <c r="A23" s="17">
        <v>18.0</v>
      </c>
      <c r="B23" s="18" t="s">
        <v>28</v>
      </c>
      <c r="C23" s="19"/>
      <c r="D23" s="19"/>
      <c r="E23" s="19"/>
      <c r="F23" s="35">
        <v>39.0</v>
      </c>
      <c r="G23" s="35">
        <v>30.0</v>
      </c>
      <c r="H23" s="35">
        <v>22.0</v>
      </c>
      <c r="I23" s="35">
        <v>42.0</v>
      </c>
      <c r="J23" s="35">
        <v>35.0</v>
      </c>
      <c r="K23" s="36">
        <v>27.0</v>
      </c>
      <c r="L23" s="36">
        <v>72.0</v>
      </c>
      <c r="M23" s="35">
        <v>26.0</v>
      </c>
      <c r="N23" s="35">
        <v>22.0</v>
      </c>
      <c r="O23" s="36">
        <v>10.0</v>
      </c>
      <c r="P23" s="36">
        <v>24.0</v>
      </c>
      <c r="Q23" s="23">
        <v>216.0</v>
      </c>
      <c r="S23" s="1">
        <f t="shared" si="3"/>
        <v>216</v>
      </c>
    </row>
    <row r="24" ht="15.75" customHeight="1">
      <c r="A24" s="17">
        <v>19.0</v>
      </c>
      <c r="B24" s="18" t="s">
        <v>29</v>
      </c>
      <c r="C24" s="19"/>
      <c r="D24" s="19"/>
      <c r="E24" s="19"/>
      <c r="F24" s="35">
        <v>0.0</v>
      </c>
      <c r="G24" s="35">
        <v>0.0</v>
      </c>
      <c r="H24" s="35">
        <v>0.0</v>
      </c>
      <c r="I24" s="35">
        <v>0.0</v>
      </c>
      <c r="J24" s="35">
        <v>0.0</v>
      </c>
      <c r="K24" s="36">
        <v>0.0</v>
      </c>
      <c r="L24" s="36">
        <v>0.0</v>
      </c>
      <c r="M24" s="35">
        <v>0.0</v>
      </c>
      <c r="N24" s="35">
        <v>0.0</v>
      </c>
      <c r="O24" s="36">
        <v>0.0</v>
      </c>
      <c r="P24" s="36">
        <v>0.0</v>
      </c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19"/>
      <c r="E25" s="19"/>
      <c r="F25" s="35">
        <v>0.0</v>
      </c>
      <c r="G25" s="35">
        <v>0.0</v>
      </c>
      <c r="H25" s="35">
        <v>11.0</v>
      </c>
      <c r="I25" s="35">
        <v>34.0</v>
      </c>
      <c r="J25" s="35">
        <v>31.0</v>
      </c>
      <c r="K25" s="36">
        <v>8.0</v>
      </c>
      <c r="L25" s="36">
        <v>15.0</v>
      </c>
      <c r="M25" s="35">
        <v>16.0</v>
      </c>
      <c r="N25" s="35">
        <v>21.0</v>
      </c>
      <c r="O25" s="36">
        <v>6.0</v>
      </c>
      <c r="P25" s="36">
        <v>15.0</v>
      </c>
      <c r="Q25" s="23">
        <v>113.0</v>
      </c>
      <c r="S25" s="1">
        <f t="shared" si="3"/>
        <v>113</v>
      </c>
    </row>
    <row r="26" ht="15.75" customHeight="1">
      <c r="A26" s="17">
        <v>21.0</v>
      </c>
      <c r="B26" s="18" t="s">
        <v>31</v>
      </c>
      <c r="C26" s="19"/>
      <c r="D26" s="19"/>
      <c r="E26" s="19"/>
      <c r="F26" s="35">
        <v>0.0</v>
      </c>
      <c r="G26" s="35">
        <v>0.0</v>
      </c>
      <c r="H26" s="35">
        <v>20.0</v>
      </c>
      <c r="I26" s="35">
        <v>27.0</v>
      </c>
      <c r="J26" s="35">
        <v>13.0</v>
      </c>
      <c r="K26" s="36">
        <v>9.0</v>
      </c>
      <c r="L26" s="36">
        <v>37.0</v>
      </c>
      <c r="M26" s="35">
        <v>7.0</v>
      </c>
      <c r="N26" s="35">
        <v>24.0</v>
      </c>
      <c r="O26" s="36">
        <v>5.0</v>
      </c>
      <c r="P26" s="36">
        <v>12.0</v>
      </c>
      <c r="Q26" s="23">
        <v>91.0</v>
      </c>
      <c r="S26" s="1">
        <f t="shared" si="3"/>
        <v>91</v>
      </c>
    </row>
    <row r="27" ht="15.75" customHeight="1">
      <c r="A27" s="17">
        <v>22.0</v>
      </c>
      <c r="B27" s="18" t="s">
        <v>32</v>
      </c>
      <c r="C27" s="19"/>
      <c r="D27" s="19"/>
      <c r="E27" s="19"/>
      <c r="F27" s="35">
        <v>24.0</v>
      </c>
      <c r="G27" s="35">
        <v>16.0</v>
      </c>
      <c r="H27" s="35">
        <v>16.0</v>
      </c>
      <c r="I27" s="35">
        <v>18.0</v>
      </c>
      <c r="J27" s="35">
        <v>16.0</v>
      </c>
      <c r="K27" s="36">
        <v>25.0</v>
      </c>
      <c r="L27" s="36">
        <v>40.0</v>
      </c>
      <c r="M27" s="35">
        <v>31.0</v>
      </c>
      <c r="N27" s="35">
        <v>18.0</v>
      </c>
      <c r="O27" s="36">
        <v>11.0</v>
      </c>
      <c r="P27" s="36">
        <v>17.0</v>
      </c>
      <c r="Q27" s="23">
        <v>139.0</v>
      </c>
      <c r="S27" s="1">
        <f t="shared" si="3"/>
        <v>139</v>
      </c>
    </row>
    <row r="28" ht="15.75" customHeight="1">
      <c r="A28" s="114" t="s">
        <v>33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8"/>
      <c r="Q28" s="23">
        <v>0.0</v>
      </c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19"/>
      <c r="E29" s="19"/>
      <c r="F29" s="35">
        <v>58.0</v>
      </c>
      <c r="G29" s="35">
        <v>46.0</v>
      </c>
      <c r="H29" s="35">
        <v>69.0</v>
      </c>
      <c r="I29" s="35">
        <v>56.0</v>
      </c>
      <c r="J29" s="35">
        <v>34.0</v>
      </c>
      <c r="K29" s="36">
        <v>47.0</v>
      </c>
      <c r="L29" s="36">
        <v>60.0</v>
      </c>
      <c r="M29" s="35">
        <v>20.0</v>
      </c>
      <c r="N29" s="35">
        <v>22.0</v>
      </c>
      <c r="O29" s="36">
        <v>7.0</v>
      </c>
      <c r="P29" s="36">
        <v>15.0</v>
      </c>
      <c r="Q29" s="23">
        <v>305.0</v>
      </c>
      <c r="S29" s="1">
        <f>SUM(F29:J29,M29:N29,C29)</f>
        <v>305</v>
      </c>
    </row>
    <row r="30" ht="15.75" customHeight="1">
      <c r="A30" s="17">
        <v>2.0</v>
      </c>
      <c r="B30" s="18" t="s">
        <v>12</v>
      </c>
      <c r="C30" s="19"/>
      <c r="D30" s="19"/>
      <c r="E30" s="19"/>
      <c r="F30" s="35">
        <v>6.0</v>
      </c>
      <c r="G30" s="35">
        <v>2.0</v>
      </c>
      <c r="H30" s="35">
        <v>19.0</v>
      </c>
      <c r="I30" s="35">
        <v>6.0</v>
      </c>
      <c r="J30" s="35">
        <v>12.0</v>
      </c>
      <c r="K30" s="36">
        <v>11.0</v>
      </c>
      <c r="L30" s="36">
        <v>13.0</v>
      </c>
      <c r="M30" s="35">
        <v>17.0</v>
      </c>
      <c r="N30" s="35">
        <v>5.0</v>
      </c>
      <c r="O30" s="36">
        <v>4.0</v>
      </c>
      <c r="P30" s="36">
        <v>7.0</v>
      </c>
      <c r="Q30" s="23">
        <v>67.0</v>
      </c>
      <c r="S30" s="1">
        <f t="shared" ref="S30:S37" si="4">SUM(F30:J30,M30:N30)</f>
        <v>67</v>
      </c>
    </row>
    <row r="31" ht="15.75" customHeight="1">
      <c r="A31" s="17">
        <v>3.0</v>
      </c>
      <c r="B31" s="18" t="s">
        <v>13</v>
      </c>
      <c r="C31" s="19"/>
      <c r="D31" s="19"/>
      <c r="E31" s="19"/>
      <c r="F31" s="35">
        <v>104.0</v>
      </c>
      <c r="G31" s="35">
        <v>91.0</v>
      </c>
      <c r="H31" s="35">
        <v>90.0</v>
      </c>
      <c r="I31" s="35">
        <v>84.0</v>
      </c>
      <c r="J31" s="35">
        <v>80.0</v>
      </c>
      <c r="K31" s="36">
        <v>57.0</v>
      </c>
      <c r="L31" s="36">
        <v>88.0</v>
      </c>
      <c r="M31" s="35">
        <v>50.0</v>
      </c>
      <c r="N31" s="35">
        <v>40.0</v>
      </c>
      <c r="O31" s="36">
        <v>15.0</v>
      </c>
      <c r="P31" s="36">
        <v>29.0</v>
      </c>
      <c r="Q31" s="23">
        <v>539.0</v>
      </c>
      <c r="S31" s="1">
        <f t="shared" si="4"/>
        <v>539</v>
      </c>
    </row>
    <row r="32" ht="15.75" customHeight="1">
      <c r="A32" s="17">
        <v>4.0</v>
      </c>
      <c r="B32" s="18" t="s">
        <v>14</v>
      </c>
      <c r="C32" s="19"/>
      <c r="D32" s="19"/>
      <c r="E32" s="19"/>
      <c r="F32" s="35">
        <v>39.0</v>
      </c>
      <c r="G32" s="35">
        <v>42.0</v>
      </c>
      <c r="H32" s="35">
        <v>63.0</v>
      </c>
      <c r="I32" s="35">
        <v>58.0</v>
      </c>
      <c r="J32" s="35">
        <v>44.0</v>
      </c>
      <c r="K32" s="36">
        <v>45.0</v>
      </c>
      <c r="L32" s="36">
        <v>68.0</v>
      </c>
      <c r="M32" s="35">
        <v>24.0</v>
      </c>
      <c r="N32" s="35">
        <v>18.0</v>
      </c>
      <c r="O32" s="36">
        <v>8.0</v>
      </c>
      <c r="P32" s="36">
        <v>13.0</v>
      </c>
      <c r="Q32" s="23">
        <v>288.0</v>
      </c>
      <c r="S32" s="1">
        <f t="shared" si="4"/>
        <v>288</v>
      </c>
    </row>
    <row r="33" ht="15.75" customHeight="1">
      <c r="A33" s="17">
        <v>5.0</v>
      </c>
      <c r="B33" s="18" t="s">
        <v>15</v>
      </c>
      <c r="C33" s="19"/>
      <c r="D33" s="19"/>
      <c r="E33" s="19"/>
      <c r="F33" s="35">
        <v>3.0</v>
      </c>
      <c r="G33" s="35">
        <v>2.0</v>
      </c>
      <c r="H33" s="35">
        <v>17.0</v>
      </c>
      <c r="I33" s="35">
        <v>14.0</v>
      </c>
      <c r="J33" s="35">
        <v>13.0</v>
      </c>
      <c r="K33" s="36">
        <v>5.0</v>
      </c>
      <c r="L33" s="36">
        <v>4.0</v>
      </c>
      <c r="M33" s="35">
        <v>3.0</v>
      </c>
      <c r="N33" s="35">
        <v>19.0</v>
      </c>
      <c r="O33" s="36">
        <v>2.0</v>
      </c>
      <c r="P33" s="36">
        <v>3.0</v>
      </c>
      <c r="Q33" s="23">
        <v>71.0</v>
      </c>
      <c r="S33" s="1">
        <f t="shared" si="4"/>
        <v>71</v>
      </c>
    </row>
    <row r="34" ht="15.75" customHeight="1">
      <c r="A34" s="17">
        <v>6.0</v>
      </c>
      <c r="B34" s="18" t="s">
        <v>16</v>
      </c>
      <c r="C34" s="19"/>
      <c r="D34" s="19"/>
      <c r="E34" s="19"/>
      <c r="F34" s="35">
        <v>0.0</v>
      </c>
      <c r="G34" s="35">
        <v>0.0</v>
      </c>
      <c r="H34" s="35">
        <v>0.0</v>
      </c>
      <c r="I34" s="35">
        <v>0.0</v>
      </c>
      <c r="J34" s="35">
        <v>1.0</v>
      </c>
      <c r="K34" s="36">
        <v>1.0</v>
      </c>
      <c r="L34" s="36">
        <v>5.0</v>
      </c>
      <c r="M34" s="35">
        <v>5.0</v>
      </c>
      <c r="N34" s="35">
        <v>7.0</v>
      </c>
      <c r="O34" s="36">
        <v>0.0</v>
      </c>
      <c r="P34" s="36">
        <v>1.0</v>
      </c>
      <c r="Q34" s="23">
        <v>13.0</v>
      </c>
      <c r="S34" s="1">
        <f t="shared" si="4"/>
        <v>13</v>
      </c>
    </row>
    <row r="35" ht="15.75" customHeight="1">
      <c r="A35" s="17">
        <v>7.0</v>
      </c>
      <c r="B35" s="18" t="s">
        <v>17</v>
      </c>
      <c r="C35" s="19"/>
      <c r="D35" s="19"/>
      <c r="E35" s="19"/>
      <c r="F35" s="35">
        <v>42.0</v>
      </c>
      <c r="G35" s="35">
        <v>43.0</v>
      </c>
      <c r="H35" s="35">
        <v>53.0</v>
      </c>
      <c r="I35" s="35">
        <v>45.0</v>
      </c>
      <c r="J35" s="35">
        <v>61.0</v>
      </c>
      <c r="K35" s="36">
        <v>47.0</v>
      </c>
      <c r="L35" s="36">
        <v>58.0</v>
      </c>
      <c r="M35" s="35">
        <v>20.0</v>
      </c>
      <c r="N35" s="35">
        <v>23.0</v>
      </c>
      <c r="O35" s="36">
        <v>10.0</v>
      </c>
      <c r="P35" s="36">
        <v>15.0</v>
      </c>
      <c r="Q35" s="23">
        <v>287.0</v>
      </c>
      <c r="S35" s="1">
        <f t="shared" si="4"/>
        <v>287</v>
      </c>
    </row>
    <row r="36" ht="15.75" customHeight="1">
      <c r="A36" s="17">
        <v>8.0</v>
      </c>
      <c r="B36" s="18" t="s">
        <v>18</v>
      </c>
      <c r="C36" s="19"/>
      <c r="D36" s="19"/>
      <c r="E36" s="19"/>
      <c r="F36" s="35">
        <v>2.0</v>
      </c>
      <c r="G36" s="35">
        <v>0.0</v>
      </c>
      <c r="H36" s="35">
        <v>0.0</v>
      </c>
      <c r="I36" s="35">
        <v>0.0</v>
      </c>
      <c r="J36" s="35">
        <v>0.0</v>
      </c>
      <c r="K36" s="36">
        <v>1.0</v>
      </c>
      <c r="L36" s="36">
        <v>1.0</v>
      </c>
      <c r="M36" s="35">
        <v>0.0</v>
      </c>
      <c r="N36" s="35">
        <v>0.0</v>
      </c>
      <c r="O36" s="36">
        <v>0.0</v>
      </c>
      <c r="P36" s="36">
        <v>0.0</v>
      </c>
      <c r="Q36" s="23">
        <v>2.0</v>
      </c>
      <c r="S36" s="1">
        <f t="shared" si="4"/>
        <v>2</v>
      </c>
    </row>
    <row r="37" ht="15.75" customHeight="1">
      <c r="A37" s="17">
        <v>9.0</v>
      </c>
      <c r="B37" s="18" t="s">
        <v>19</v>
      </c>
      <c r="C37" s="19"/>
      <c r="D37" s="19"/>
      <c r="E37" s="19"/>
      <c r="F37" s="35">
        <v>39.0</v>
      </c>
      <c r="G37" s="35">
        <v>31.0</v>
      </c>
      <c r="H37" s="35">
        <v>47.0</v>
      </c>
      <c r="I37" s="35">
        <v>44.0</v>
      </c>
      <c r="J37" s="35">
        <v>34.0</v>
      </c>
      <c r="K37" s="36">
        <v>46.0</v>
      </c>
      <c r="L37" s="36">
        <v>66.0</v>
      </c>
      <c r="M37" s="35">
        <v>22.0</v>
      </c>
      <c r="N37" s="35">
        <v>27.0</v>
      </c>
      <c r="O37" s="36">
        <v>12.0</v>
      </c>
      <c r="P37" s="36">
        <v>27.0</v>
      </c>
      <c r="Q37" s="23">
        <v>244.0</v>
      </c>
      <c r="S37" s="1">
        <f t="shared" si="4"/>
        <v>244</v>
      </c>
    </row>
    <row r="38" ht="15.75" customHeight="1">
      <c r="A38" s="17">
        <v>10.0</v>
      </c>
      <c r="B38" s="18" t="s">
        <v>20</v>
      </c>
      <c r="C38" s="39">
        <v>129.0</v>
      </c>
      <c r="D38" s="36">
        <v>8.0</v>
      </c>
      <c r="E38" s="36">
        <v>19.0</v>
      </c>
      <c r="F38" s="35">
        <v>108.0</v>
      </c>
      <c r="G38" s="35">
        <v>109.0</v>
      </c>
      <c r="H38" s="35">
        <v>80.0</v>
      </c>
      <c r="I38" s="35">
        <v>82.0</v>
      </c>
      <c r="J38" s="35">
        <v>76.0</v>
      </c>
      <c r="K38" s="36">
        <v>46.0</v>
      </c>
      <c r="L38" s="36">
        <v>67.0</v>
      </c>
      <c r="M38" s="35">
        <v>39.0</v>
      </c>
      <c r="N38" s="35">
        <v>52.0</v>
      </c>
      <c r="O38" s="36">
        <v>12.0</v>
      </c>
      <c r="P38" s="36">
        <v>21.0</v>
      </c>
      <c r="Q38" s="23">
        <v>675.0</v>
      </c>
      <c r="S38" s="1">
        <f>SUM(F38:J38,M38:N38,C38)</f>
        <v>675</v>
      </c>
    </row>
    <row r="39" ht="15.75" customHeight="1">
      <c r="A39" s="17">
        <v>11.0</v>
      </c>
      <c r="B39" s="18" t="s">
        <v>21</v>
      </c>
      <c r="C39" s="38">
        <v>0.0</v>
      </c>
      <c r="D39" s="19"/>
      <c r="E39" s="19"/>
      <c r="F39" s="35">
        <v>0.0</v>
      </c>
      <c r="G39" s="35">
        <v>0.0</v>
      </c>
      <c r="H39" s="35">
        <v>0.0</v>
      </c>
      <c r="I39" s="35">
        <v>0.0</v>
      </c>
      <c r="J39" s="35">
        <v>0.0</v>
      </c>
      <c r="K39" s="36">
        <v>0.0</v>
      </c>
      <c r="L39" s="36">
        <v>0.0</v>
      </c>
      <c r="M39" s="35">
        <v>0.0</v>
      </c>
      <c r="N39" s="35">
        <v>0.0</v>
      </c>
      <c r="O39" s="36">
        <v>0.0</v>
      </c>
      <c r="P39" s="36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38">
        <v>0.0</v>
      </c>
      <c r="D40" s="19"/>
      <c r="E40" s="19"/>
      <c r="F40" s="35">
        <v>1.0</v>
      </c>
      <c r="G40" s="35">
        <v>22.0</v>
      </c>
      <c r="H40" s="35">
        <v>44.0</v>
      </c>
      <c r="I40" s="35">
        <v>50.0</v>
      </c>
      <c r="J40" s="35">
        <v>77.0</v>
      </c>
      <c r="K40" s="36">
        <v>41.0</v>
      </c>
      <c r="L40" s="36">
        <v>42.0</v>
      </c>
      <c r="M40" s="35">
        <v>36.0</v>
      </c>
      <c r="N40" s="35">
        <v>37.0</v>
      </c>
      <c r="O40" s="36">
        <v>13.0</v>
      </c>
      <c r="P40" s="36">
        <v>20.0</v>
      </c>
      <c r="Q40" s="23">
        <v>267.0</v>
      </c>
      <c r="S40" s="1">
        <f t="shared" si="5"/>
        <v>267</v>
      </c>
    </row>
    <row r="41" ht="15.75" customHeight="1">
      <c r="A41" s="17">
        <v>13.0</v>
      </c>
      <c r="B41" s="18" t="s">
        <v>23</v>
      </c>
      <c r="C41" s="38">
        <v>0.0</v>
      </c>
      <c r="D41" s="19"/>
      <c r="E41" s="19"/>
      <c r="F41" s="35">
        <v>11.0</v>
      </c>
      <c r="G41" s="35">
        <v>7.0</v>
      </c>
      <c r="H41" s="35">
        <v>14.0</v>
      </c>
      <c r="I41" s="35">
        <v>40.0</v>
      </c>
      <c r="J41" s="35">
        <v>39.0</v>
      </c>
      <c r="K41" s="36">
        <v>25.0</v>
      </c>
      <c r="L41" s="36">
        <v>43.0</v>
      </c>
      <c r="M41" s="35">
        <v>23.0</v>
      </c>
      <c r="N41" s="35">
        <v>13.0</v>
      </c>
      <c r="O41" s="36">
        <v>3.0</v>
      </c>
      <c r="P41" s="36">
        <v>9.0</v>
      </c>
      <c r="Q41" s="23">
        <v>147.0</v>
      </c>
      <c r="S41" s="1">
        <f t="shared" si="5"/>
        <v>147</v>
      </c>
    </row>
    <row r="42" ht="15.75" customHeight="1">
      <c r="A42" s="17">
        <v>14.0</v>
      </c>
      <c r="B42" s="18" t="s">
        <v>24</v>
      </c>
      <c r="C42" s="38">
        <v>0.0</v>
      </c>
      <c r="D42" s="19"/>
      <c r="E42" s="19"/>
      <c r="F42" s="35">
        <v>0.0</v>
      </c>
      <c r="G42" s="35">
        <v>0.0</v>
      </c>
      <c r="H42" s="35">
        <v>0.0</v>
      </c>
      <c r="I42" s="35">
        <v>0.0</v>
      </c>
      <c r="J42" s="35">
        <v>53.0</v>
      </c>
      <c r="K42" s="36">
        <v>13.0</v>
      </c>
      <c r="L42" s="36">
        <v>18.0</v>
      </c>
      <c r="M42" s="35">
        <v>25.0</v>
      </c>
      <c r="N42" s="35">
        <v>33.0</v>
      </c>
      <c r="O42" s="36">
        <v>12.0</v>
      </c>
      <c r="P42" s="36">
        <v>17.0</v>
      </c>
      <c r="Q42" s="23">
        <v>111.0</v>
      </c>
      <c r="S42" s="1">
        <f t="shared" si="5"/>
        <v>111</v>
      </c>
    </row>
    <row r="43" ht="15.75" customHeight="1">
      <c r="A43" s="17">
        <v>15.0</v>
      </c>
      <c r="B43" s="18" t="s">
        <v>25</v>
      </c>
      <c r="C43" s="39">
        <v>158.0</v>
      </c>
      <c r="D43" s="36">
        <v>16.0</v>
      </c>
      <c r="E43" s="36">
        <v>23.0</v>
      </c>
      <c r="F43" s="35">
        <v>143.0</v>
      </c>
      <c r="G43" s="35">
        <v>104.0</v>
      </c>
      <c r="H43" s="35">
        <v>136.0</v>
      </c>
      <c r="I43" s="35">
        <v>122.0</v>
      </c>
      <c r="J43" s="35">
        <v>109.0</v>
      </c>
      <c r="K43" s="36">
        <v>81.0</v>
      </c>
      <c r="L43" s="36">
        <v>125.0</v>
      </c>
      <c r="M43" s="35">
        <v>66.0</v>
      </c>
      <c r="N43" s="35">
        <v>57.0</v>
      </c>
      <c r="O43" s="36">
        <v>19.0</v>
      </c>
      <c r="P43" s="36">
        <v>35.0</v>
      </c>
      <c r="Q43" s="23">
        <v>895.0</v>
      </c>
      <c r="S43" s="1">
        <f>SUM(F43:J43,M43:N43,C43)</f>
        <v>895</v>
      </c>
    </row>
    <row r="44" ht="15.75" customHeight="1">
      <c r="A44" s="17">
        <v>16.0</v>
      </c>
      <c r="B44" s="18" t="s">
        <v>26</v>
      </c>
      <c r="C44" s="19"/>
      <c r="D44" s="19"/>
      <c r="E44" s="19"/>
      <c r="F44" s="35">
        <v>53.0</v>
      </c>
      <c r="G44" s="35">
        <v>49.0</v>
      </c>
      <c r="H44" s="35">
        <v>84.0</v>
      </c>
      <c r="I44" s="35">
        <v>70.0</v>
      </c>
      <c r="J44" s="35">
        <v>37.0</v>
      </c>
      <c r="K44" s="36">
        <v>71.0</v>
      </c>
      <c r="L44" s="36">
        <v>116.0</v>
      </c>
      <c r="M44" s="35">
        <v>11.0</v>
      </c>
      <c r="N44" s="35">
        <v>12.0</v>
      </c>
      <c r="O44" s="36">
        <v>12.0</v>
      </c>
      <c r="P44" s="36">
        <v>11.0</v>
      </c>
      <c r="Q44" s="23">
        <v>316.0</v>
      </c>
      <c r="S44" s="1">
        <f t="shared" ref="S44:S50" si="6">SUM(F44:J44,M44:N44)</f>
        <v>316</v>
      </c>
    </row>
    <row r="45" ht="15.75" customHeight="1">
      <c r="A45" s="17">
        <v>17.0</v>
      </c>
      <c r="B45" s="18" t="s">
        <v>27</v>
      </c>
      <c r="C45" s="19"/>
      <c r="D45" s="19"/>
      <c r="E45" s="19"/>
      <c r="F45" s="35">
        <v>0.0</v>
      </c>
      <c r="G45" s="35">
        <v>0.0</v>
      </c>
      <c r="H45" s="35">
        <v>64.0</v>
      </c>
      <c r="I45" s="35">
        <v>62.0</v>
      </c>
      <c r="J45" s="35">
        <v>51.0</v>
      </c>
      <c r="K45" s="36">
        <v>30.0</v>
      </c>
      <c r="L45" s="36">
        <v>50.0</v>
      </c>
      <c r="M45" s="35">
        <v>28.0</v>
      </c>
      <c r="N45" s="35">
        <v>29.0</v>
      </c>
      <c r="O45" s="36">
        <v>10.0</v>
      </c>
      <c r="P45" s="36">
        <v>15.0</v>
      </c>
      <c r="Q45" s="23">
        <v>234.0</v>
      </c>
      <c r="S45" s="1">
        <f t="shared" si="6"/>
        <v>234</v>
      </c>
    </row>
    <row r="46" ht="15.75" customHeight="1">
      <c r="A46" s="17">
        <v>18.0</v>
      </c>
      <c r="B46" s="18" t="s">
        <v>28</v>
      </c>
      <c r="C46" s="19"/>
      <c r="D46" s="19"/>
      <c r="E46" s="19"/>
      <c r="F46" s="35">
        <v>38.0</v>
      </c>
      <c r="G46" s="35">
        <v>40.0</v>
      </c>
      <c r="H46" s="35">
        <v>38.0</v>
      </c>
      <c r="I46" s="35">
        <v>54.0</v>
      </c>
      <c r="J46" s="35">
        <v>49.0</v>
      </c>
      <c r="K46" s="36">
        <v>56.0</v>
      </c>
      <c r="L46" s="36">
        <v>65.0</v>
      </c>
      <c r="M46" s="35">
        <v>14.0</v>
      </c>
      <c r="N46" s="35">
        <v>31.0</v>
      </c>
      <c r="O46" s="36">
        <v>16.0</v>
      </c>
      <c r="P46" s="36">
        <v>22.0</v>
      </c>
      <c r="Q46" s="23">
        <v>264.0</v>
      </c>
      <c r="S46" s="1">
        <f t="shared" si="6"/>
        <v>264</v>
      </c>
    </row>
    <row r="47" ht="15.75" customHeight="1">
      <c r="A47" s="17">
        <v>19.0</v>
      </c>
      <c r="B47" s="18" t="s">
        <v>29</v>
      </c>
      <c r="C47" s="19"/>
      <c r="D47" s="19"/>
      <c r="E47" s="19"/>
      <c r="F47" s="35">
        <v>0.0</v>
      </c>
      <c r="G47" s="35">
        <v>0.0</v>
      </c>
      <c r="H47" s="35">
        <v>0.0</v>
      </c>
      <c r="I47" s="35">
        <v>0.0</v>
      </c>
      <c r="J47" s="35">
        <v>0.0</v>
      </c>
      <c r="K47" s="36">
        <v>0.0</v>
      </c>
      <c r="L47" s="36">
        <v>0.0</v>
      </c>
      <c r="M47" s="35">
        <v>0.0</v>
      </c>
      <c r="N47" s="35">
        <v>0.0</v>
      </c>
      <c r="O47" s="36">
        <v>0.0</v>
      </c>
      <c r="P47" s="36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19"/>
      <c r="E48" s="19"/>
      <c r="F48" s="35">
        <v>0.0</v>
      </c>
      <c r="G48" s="35">
        <v>0.0</v>
      </c>
      <c r="H48" s="35">
        <v>11.0</v>
      </c>
      <c r="I48" s="35">
        <v>59.0</v>
      </c>
      <c r="J48" s="35">
        <v>58.0</v>
      </c>
      <c r="K48" s="36">
        <v>22.0</v>
      </c>
      <c r="L48" s="36">
        <v>29.0</v>
      </c>
      <c r="M48" s="35">
        <v>34.0</v>
      </c>
      <c r="N48" s="35">
        <v>21.0</v>
      </c>
      <c r="O48" s="36">
        <v>9.0</v>
      </c>
      <c r="P48" s="36">
        <v>15.0</v>
      </c>
      <c r="Q48" s="23">
        <v>183.0</v>
      </c>
      <c r="S48" s="1">
        <f t="shared" si="6"/>
        <v>183</v>
      </c>
    </row>
    <row r="49" ht="15.75" customHeight="1">
      <c r="A49" s="17">
        <v>21.0</v>
      </c>
      <c r="B49" s="18" t="s">
        <v>31</v>
      </c>
      <c r="C49" s="19"/>
      <c r="D49" s="19"/>
      <c r="E49" s="19"/>
      <c r="F49" s="35">
        <v>0.0</v>
      </c>
      <c r="G49" s="35">
        <v>0.0</v>
      </c>
      <c r="H49" s="35">
        <v>24.0</v>
      </c>
      <c r="I49" s="35">
        <v>31.0</v>
      </c>
      <c r="J49" s="35">
        <v>31.0</v>
      </c>
      <c r="K49" s="36">
        <v>20.0</v>
      </c>
      <c r="L49" s="36">
        <v>18.0</v>
      </c>
      <c r="M49" s="35">
        <v>14.0</v>
      </c>
      <c r="N49" s="35">
        <v>17.0</v>
      </c>
      <c r="O49" s="36">
        <v>12.0</v>
      </c>
      <c r="P49" s="36">
        <v>14.0</v>
      </c>
      <c r="Q49" s="23">
        <v>117.0</v>
      </c>
      <c r="S49" s="1">
        <f t="shared" si="6"/>
        <v>117</v>
      </c>
    </row>
    <row r="50" ht="15.75" customHeight="1">
      <c r="A50" s="17">
        <v>22.0</v>
      </c>
      <c r="B50" s="18" t="s">
        <v>32</v>
      </c>
      <c r="C50" s="19"/>
      <c r="D50" s="19"/>
      <c r="E50" s="19"/>
      <c r="F50" s="35">
        <v>6.0</v>
      </c>
      <c r="G50" s="35">
        <v>7.0</v>
      </c>
      <c r="H50" s="35">
        <v>11.0</v>
      </c>
      <c r="I50" s="35">
        <v>12.0</v>
      </c>
      <c r="J50" s="35">
        <v>18.0</v>
      </c>
      <c r="K50" s="36">
        <v>10.0</v>
      </c>
      <c r="L50" s="36">
        <v>10.0</v>
      </c>
      <c r="M50" s="35">
        <v>16.0</v>
      </c>
      <c r="N50" s="35">
        <v>19.0</v>
      </c>
      <c r="O50" s="36">
        <v>7.0</v>
      </c>
      <c r="P50" s="36">
        <v>9.0</v>
      </c>
      <c r="Q50" s="23">
        <v>89.0</v>
      </c>
      <c r="S50" s="1">
        <f t="shared" si="6"/>
        <v>89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30.0" customHeight="1">
      <c r="A2" s="1"/>
      <c r="B2" s="5" t="s">
        <v>1</v>
      </c>
      <c r="C2" s="5"/>
      <c r="D2" s="1"/>
      <c r="E2" s="1"/>
      <c r="F2" s="30" t="s">
        <v>36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1">
        <v>8.0</v>
      </c>
      <c r="G6" s="21">
        <v>12.0</v>
      </c>
      <c r="H6" s="21">
        <v>3.0</v>
      </c>
      <c r="I6" s="21">
        <v>19.0</v>
      </c>
      <c r="J6" s="21">
        <v>20.0</v>
      </c>
      <c r="K6" s="22">
        <v>5.0</v>
      </c>
      <c r="L6" s="22">
        <v>10.0</v>
      </c>
      <c r="M6" s="21">
        <v>8.0</v>
      </c>
      <c r="N6" s="21">
        <v>8.0</v>
      </c>
      <c r="O6" s="22">
        <v>2.0</v>
      </c>
      <c r="P6" s="22">
        <v>4.0</v>
      </c>
      <c r="Q6" s="23">
        <v>78.0</v>
      </c>
      <c r="S6" s="1">
        <f t="shared" ref="S6:S50" si="1">SUM(F6:J6,M6:N6)</f>
        <v>78</v>
      </c>
    </row>
    <row r="7">
      <c r="A7" s="17">
        <v>2.0</v>
      </c>
      <c r="B7" s="18" t="s">
        <v>12</v>
      </c>
      <c r="C7" s="19"/>
      <c r="D7" s="20"/>
      <c r="E7" s="20"/>
      <c r="F7" s="21">
        <v>0.0</v>
      </c>
      <c r="G7" s="21">
        <v>0.0</v>
      </c>
      <c r="H7" s="21">
        <v>0.0</v>
      </c>
      <c r="I7" s="21">
        <v>0.0</v>
      </c>
      <c r="J7" s="21">
        <v>0.0</v>
      </c>
      <c r="K7" s="22">
        <v>0.0</v>
      </c>
      <c r="L7" s="22">
        <v>0.0</v>
      </c>
      <c r="M7" s="21">
        <v>0.0</v>
      </c>
      <c r="N7" s="21">
        <v>0.0</v>
      </c>
      <c r="O7" s="22">
        <v>0.0</v>
      </c>
      <c r="P7" s="22">
        <v>0.0</v>
      </c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1">
        <v>0.0</v>
      </c>
      <c r="G8" s="21">
        <v>12.0</v>
      </c>
      <c r="H8" s="21">
        <v>6.0</v>
      </c>
      <c r="I8" s="21">
        <v>19.0</v>
      </c>
      <c r="J8" s="21">
        <v>20.0</v>
      </c>
      <c r="K8" s="22">
        <v>1.0</v>
      </c>
      <c r="L8" s="22">
        <v>8.0</v>
      </c>
      <c r="M8" s="21">
        <v>8.0</v>
      </c>
      <c r="N8" s="21">
        <v>8.0</v>
      </c>
      <c r="O8" s="22">
        <v>2.0</v>
      </c>
      <c r="P8" s="22">
        <v>4.0</v>
      </c>
      <c r="Q8" s="23">
        <v>73.0</v>
      </c>
      <c r="S8" s="1">
        <f t="shared" si="1"/>
        <v>73</v>
      </c>
    </row>
    <row r="9">
      <c r="A9" s="17">
        <v>4.0</v>
      </c>
      <c r="B9" s="18" t="s">
        <v>14</v>
      </c>
      <c r="C9" s="19"/>
      <c r="D9" s="20"/>
      <c r="E9" s="20"/>
      <c r="F9" s="21">
        <v>0.0</v>
      </c>
      <c r="G9" s="21">
        <v>12.0</v>
      </c>
      <c r="H9" s="21">
        <v>6.0</v>
      </c>
      <c r="I9" s="21">
        <v>19.0</v>
      </c>
      <c r="J9" s="21">
        <v>20.0</v>
      </c>
      <c r="K9" s="22">
        <v>1.0</v>
      </c>
      <c r="L9" s="22">
        <v>8.0</v>
      </c>
      <c r="M9" s="21">
        <v>8.0</v>
      </c>
      <c r="N9" s="21">
        <v>8.0</v>
      </c>
      <c r="O9" s="22">
        <v>2.0</v>
      </c>
      <c r="P9" s="22">
        <v>4.0</v>
      </c>
      <c r="Q9" s="23">
        <v>73.0</v>
      </c>
      <c r="S9" s="1">
        <f t="shared" si="1"/>
        <v>73</v>
      </c>
    </row>
    <row r="10">
      <c r="A10" s="17">
        <v>5.0</v>
      </c>
      <c r="B10" s="18" t="s">
        <v>15</v>
      </c>
      <c r="C10" s="19"/>
      <c r="D10" s="20"/>
      <c r="E10" s="20"/>
      <c r="F10" s="21">
        <v>0.0</v>
      </c>
      <c r="G10" s="21">
        <v>0.0</v>
      </c>
      <c r="H10" s="21">
        <v>0.0</v>
      </c>
      <c r="I10" s="21">
        <v>0.0</v>
      </c>
      <c r="J10" s="21">
        <v>0.0</v>
      </c>
      <c r="K10" s="22">
        <v>0.0</v>
      </c>
      <c r="L10" s="22">
        <v>0.0</v>
      </c>
      <c r="M10" s="21">
        <v>8.0</v>
      </c>
      <c r="N10" s="21">
        <v>8.0</v>
      </c>
      <c r="O10" s="22">
        <v>2.0</v>
      </c>
      <c r="P10" s="22">
        <v>4.0</v>
      </c>
      <c r="Q10" s="23">
        <v>16.0</v>
      </c>
      <c r="S10" s="1">
        <f t="shared" si="1"/>
        <v>16</v>
      </c>
    </row>
    <row r="11">
      <c r="A11" s="17">
        <v>6.0</v>
      </c>
      <c r="B11" s="18" t="s">
        <v>16</v>
      </c>
      <c r="C11" s="19"/>
      <c r="D11" s="20"/>
      <c r="E11" s="20"/>
      <c r="F11" s="21">
        <v>0.0</v>
      </c>
      <c r="G11" s="21">
        <v>0.0</v>
      </c>
      <c r="H11" s="21">
        <v>0.0</v>
      </c>
      <c r="I11" s="21">
        <v>0.0</v>
      </c>
      <c r="J11" s="21">
        <v>0.0</v>
      </c>
      <c r="K11" s="22">
        <v>0.0</v>
      </c>
      <c r="L11" s="22">
        <v>0.0</v>
      </c>
      <c r="M11" s="21">
        <v>0.0</v>
      </c>
      <c r="N11" s="21">
        <v>0.0</v>
      </c>
      <c r="O11" s="22">
        <v>0.0</v>
      </c>
      <c r="P11" s="22">
        <v>0.0</v>
      </c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1">
        <v>0.0</v>
      </c>
      <c r="G12" s="21">
        <v>0.0</v>
      </c>
      <c r="H12" s="21">
        <v>0.0</v>
      </c>
      <c r="I12" s="21">
        <v>6.0</v>
      </c>
      <c r="J12" s="21">
        <v>8.0</v>
      </c>
      <c r="K12" s="22">
        <v>2.0</v>
      </c>
      <c r="L12" s="22">
        <v>4.0</v>
      </c>
      <c r="M12" s="21">
        <v>5.0</v>
      </c>
      <c r="N12" s="21">
        <v>3.0</v>
      </c>
      <c r="O12" s="22">
        <v>1.0</v>
      </c>
      <c r="P12" s="22">
        <v>2.0</v>
      </c>
      <c r="Q12" s="23">
        <v>22.0</v>
      </c>
      <c r="S12" s="1">
        <f t="shared" si="1"/>
        <v>22</v>
      </c>
    </row>
    <row r="13">
      <c r="A13" s="17">
        <v>8.0</v>
      </c>
      <c r="B13" s="18" t="s">
        <v>18</v>
      </c>
      <c r="C13" s="19"/>
      <c r="D13" s="20"/>
      <c r="E13" s="20"/>
      <c r="F13" s="21">
        <v>0.0</v>
      </c>
      <c r="G13" s="21">
        <v>0.0</v>
      </c>
      <c r="H13" s="21">
        <v>0.0</v>
      </c>
      <c r="I13" s="21">
        <v>0.0</v>
      </c>
      <c r="J13" s="21">
        <v>0.0</v>
      </c>
      <c r="K13" s="22">
        <v>0.0</v>
      </c>
      <c r="L13" s="22">
        <v>0.0</v>
      </c>
      <c r="M13" s="21">
        <v>0.0</v>
      </c>
      <c r="N13" s="21">
        <v>0.0</v>
      </c>
      <c r="O13" s="22">
        <v>0.0</v>
      </c>
      <c r="P13" s="22">
        <v>0.0</v>
      </c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1">
        <v>8.0</v>
      </c>
      <c r="G14" s="21">
        <v>12.0</v>
      </c>
      <c r="H14" s="21">
        <v>3.0</v>
      </c>
      <c r="I14" s="21">
        <v>19.0</v>
      </c>
      <c r="J14" s="21">
        <v>20.0</v>
      </c>
      <c r="K14" s="22">
        <v>5.0</v>
      </c>
      <c r="L14" s="22">
        <v>10.0</v>
      </c>
      <c r="M14" s="21">
        <v>8.0</v>
      </c>
      <c r="N14" s="21">
        <v>8.0</v>
      </c>
      <c r="O14" s="22">
        <v>2.0</v>
      </c>
      <c r="P14" s="22">
        <v>4.0</v>
      </c>
      <c r="Q14" s="23">
        <v>78.0</v>
      </c>
      <c r="S14" s="1">
        <f t="shared" si="1"/>
        <v>78</v>
      </c>
    </row>
    <row r="15">
      <c r="A15" s="17">
        <v>10.0</v>
      </c>
      <c r="B15" s="18" t="s">
        <v>20</v>
      </c>
      <c r="C15" s="18"/>
      <c r="D15" s="26"/>
      <c r="E15" s="26"/>
      <c r="F15" s="21">
        <v>8.0</v>
      </c>
      <c r="G15" s="21">
        <v>12.0</v>
      </c>
      <c r="H15" s="21">
        <v>3.0</v>
      </c>
      <c r="I15" s="21">
        <v>19.0</v>
      </c>
      <c r="J15" s="21">
        <v>20.0</v>
      </c>
      <c r="K15" s="22">
        <v>5.0</v>
      </c>
      <c r="L15" s="22">
        <v>10.0</v>
      </c>
      <c r="M15" s="21">
        <v>8.0</v>
      </c>
      <c r="N15" s="21">
        <v>8.0</v>
      </c>
      <c r="O15" s="22">
        <v>2.0</v>
      </c>
      <c r="P15" s="22">
        <v>4.0</v>
      </c>
      <c r="Q15" s="23">
        <v>78.0</v>
      </c>
      <c r="S15" s="1">
        <f t="shared" si="1"/>
        <v>78</v>
      </c>
    </row>
    <row r="16">
      <c r="A16" s="17">
        <v>11.0</v>
      </c>
      <c r="B16" s="18" t="s">
        <v>21</v>
      </c>
      <c r="C16" s="19"/>
      <c r="D16" s="20"/>
      <c r="E16" s="20"/>
      <c r="F16" s="21">
        <v>0.0</v>
      </c>
      <c r="G16" s="21">
        <v>0.0</v>
      </c>
      <c r="H16" s="21">
        <v>0.0</v>
      </c>
      <c r="I16" s="21">
        <v>0.0</v>
      </c>
      <c r="J16" s="21">
        <v>0.0</v>
      </c>
      <c r="K16" s="22">
        <v>0.0</v>
      </c>
      <c r="L16" s="22">
        <v>0.0</v>
      </c>
      <c r="M16" s="21">
        <v>0.0</v>
      </c>
      <c r="N16" s="21">
        <v>0.0</v>
      </c>
      <c r="O16" s="22">
        <v>0.0</v>
      </c>
      <c r="P16" s="22">
        <v>0.0</v>
      </c>
      <c r="Q16" s="23">
        <v>0.0</v>
      </c>
      <c r="S16" s="1">
        <f t="shared" si="1"/>
        <v>0</v>
      </c>
    </row>
    <row r="17">
      <c r="A17" s="17">
        <v>12.0</v>
      </c>
      <c r="B17" s="18" t="s">
        <v>22</v>
      </c>
      <c r="C17" s="19"/>
      <c r="D17" s="20"/>
      <c r="E17" s="20"/>
      <c r="F17" s="21">
        <v>0.0</v>
      </c>
      <c r="G17" s="21">
        <v>0.0</v>
      </c>
      <c r="H17" s="21">
        <v>0.0</v>
      </c>
      <c r="I17" s="21">
        <v>0.0</v>
      </c>
      <c r="J17" s="21">
        <v>0.0</v>
      </c>
      <c r="K17" s="22">
        <v>0.0</v>
      </c>
      <c r="L17" s="22">
        <v>0.0</v>
      </c>
      <c r="M17" s="21">
        <v>0.0</v>
      </c>
      <c r="N17" s="21">
        <v>3.0</v>
      </c>
      <c r="O17" s="22">
        <v>1.0</v>
      </c>
      <c r="P17" s="22">
        <v>1.0</v>
      </c>
      <c r="Q17" s="23">
        <v>3.0</v>
      </c>
      <c r="S17" s="1">
        <f t="shared" si="1"/>
        <v>3</v>
      </c>
    </row>
    <row r="18">
      <c r="A18" s="17">
        <v>13.0</v>
      </c>
      <c r="B18" s="18" t="s">
        <v>23</v>
      </c>
      <c r="C18" s="19"/>
      <c r="D18" s="20"/>
      <c r="E18" s="20"/>
      <c r="F18" s="21">
        <v>0.0</v>
      </c>
      <c r="G18" s="21">
        <v>0.0</v>
      </c>
      <c r="H18" s="21">
        <v>0.0</v>
      </c>
      <c r="I18" s="21">
        <v>0.0</v>
      </c>
      <c r="J18" s="21">
        <v>0.0</v>
      </c>
      <c r="K18" s="22">
        <v>0.0</v>
      </c>
      <c r="L18" s="22">
        <v>0.0</v>
      </c>
      <c r="M18" s="21">
        <v>0.0</v>
      </c>
      <c r="N18" s="21">
        <v>0.0</v>
      </c>
      <c r="O18" s="22">
        <v>0.0</v>
      </c>
      <c r="P18" s="22">
        <v>0.0</v>
      </c>
      <c r="Q18" s="23">
        <v>0.0</v>
      </c>
      <c r="S18" s="1">
        <f t="shared" si="1"/>
        <v>0</v>
      </c>
    </row>
    <row r="19">
      <c r="A19" s="17">
        <v>14.0</v>
      </c>
      <c r="B19" s="18" t="s">
        <v>24</v>
      </c>
      <c r="C19" s="19"/>
      <c r="D19" s="20"/>
      <c r="E19" s="20"/>
      <c r="F19" s="21">
        <v>0.0</v>
      </c>
      <c r="G19" s="21">
        <v>0.0</v>
      </c>
      <c r="H19" s="21">
        <v>0.0</v>
      </c>
      <c r="I19" s="21">
        <v>0.0</v>
      </c>
      <c r="J19" s="21">
        <v>0.0</v>
      </c>
      <c r="K19" s="22">
        <v>0.0</v>
      </c>
      <c r="L19" s="22">
        <v>0.0</v>
      </c>
      <c r="M19" s="21">
        <v>0.0</v>
      </c>
      <c r="N19" s="21">
        <v>0.0</v>
      </c>
      <c r="O19" s="22">
        <v>0.0</v>
      </c>
      <c r="P19" s="22">
        <v>0.0</v>
      </c>
      <c r="Q19" s="23">
        <v>0.0</v>
      </c>
      <c r="S19" s="1">
        <f t="shared" si="1"/>
        <v>0</v>
      </c>
    </row>
    <row r="20">
      <c r="A20" s="17">
        <v>15.0</v>
      </c>
      <c r="B20" s="18" t="s">
        <v>25</v>
      </c>
      <c r="C20" s="18"/>
      <c r="D20" s="26"/>
      <c r="E20" s="26"/>
      <c r="F20" s="21">
        <v>8.0</v>
      </c>
      <c r="G20" s="21">
        <v>12.0</v>
      </c>
      <c r="H20" s="21">
        <v>3.0</v>
      </c>
      <c r="I20" s="21">
        <v>19.0</v>
      </c>
      <c r="J20" s="21">
        <v>20.0</v>
      </c>
      <c r="K20" s="22">
        <v>5.0</v>
      </c>
      <c r="L20" s="22">
        <v>10.0</v>
      </c>
      <c r="M20" s="21">
        <v>8.0</v>
      </c>
      <c r="N20" s="21">
        <v>8.0</v>
      </c>
      <c r="O20" s="22">
        <v>2.0</v>
      </c>
      <c r="P20" s="22">
        <v>4.0</v>
      </c>
      <c r="Q20" s="23">
        <v>78.0</v>
      </c>
      <c r="S20" s="1">
        <f t="shared" si="1"/>
        <v>78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1">
        <v>8.0</v>
      </c>
      <c r="G21" s="21">
        <v>12.0</v>
      </c>
      <c r="H21" s="21">
        <v>3.0</v>
      </c>
      <c r="I21" s="21">
        <v>19.0</v>
      </c>
      <c r="J21" s="21">
        <v>20.0</v>
      </c>
      <c r="K21" s="22">
        <v>5.0</v>
      </c>
      <c r="L21" s="22">
        <v>10.0</v>
      </c>
      <c r="M21" s="21">
        <v>8.0</v>
      </c>
      <c r="N21" s="21">
        <v>8.0</v>
      </c>
      <c r="O21" s="22">
        <v>2.0</v>
      </c>
      <c r="P21" s="22">
        <v>4.0</v>
      </c>
      <c r="Q21" s="23">
        <v>78.0</v>
      </c>
      <c r="S21" s="1">
        <f t="shared" si="1"/>
        <v>78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1">
        <v>0.0</v>
      </c>
      <c r="G22" s="21">
        <v>0.0</v>
      </c>
      <c r="H22" s="21">
        <v>0.0</v>
      </c>
      <c r="I22" s="21">
        <v>19.0</v>
      </c>
      <c r="J22" s="21">
        <v>20.0</v>
      </c>
      <c r="K22" s="22">
        <v>2.0</v>
      </c>
      <c r="L22" s="22">
        <v>4.0</v>
      </c>
      <c r="M22" s="21">
        <v>8.0</v>
      </c>
      <c r="N22" s="21">
        <v>8.0</v>
      </c>
      <c r="O22" s="22">
        <v>2.0</v>
      </c>
      <c r="P22" s="22">
        <v>4.0</v>
      </c>
      <c r="Q22" s="23">
        <v>55.0</v>
      </c>
      <c r="S22" s="1">
        <f t="shared" si="1"/>
        <v>55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1">
        <v>8.0</v>
      </c>
      <c r="G23" s="21">
        <v>12.0</v>
      </c>
      <c r="H23" s="21">
        <v>3.0</v>
      </c>
      <c r="I23" s="21">
        <v>19.0</v>
      </c>
      <c r="J23" s="21">
        <v>20.0</v>
      </c>
      <c r="K23" s="22">
        <v>5.0</v>
      </c>
      <c r="L23" s="22">
        <v>10.0</v>
      </c>
      <c r="M23" s="21">
        <v>8.0</v>
      </c>
      <c r="N23" s="21">
        <v>8.0</v>
      </c>
      <c r="O23" s="22">
        <v>2.0</v>
      </c>
      <c r="P23" s="22">
        <v>4.0</v>
      </c>
      <c r="Q23" s="23">
        <v>78.0</v>
      </c>
      <c r="S23" s="1">
        <f t="shared" si="1"/>
        <v>78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1">
        <v>0.0</v>
      </c>
      <c r="G24" s="21">
        <v>0.0</v>
      </c>
      <c r="H24" s="21">
        <v>0.0</v>
      </c>
      <c r="I24" s="21">
        <v>0.0</v>
      </c>
      <c r="J24" s="21">
        <v>0.0</v>
      </c>
      <c r="K24" s="22">
        <v>0.0</v>
      </c>
      <c r="L24" s="22">
        <v>0.0</v>
      </c>
      <c r="M24" s="21">
        <v>0.0</v>
      </c>
      <c r="N24" s="21">
        <v>0.0</v>
      </c>
      <c r="O24" s="22">
        <v>0.0</v>
      </c>
      <c r="P24" s="22">
        <v>0.0</v>
      </c>
      <c r="Q24" s="23">
        <v>0.0</v>
      </c>
      <c r="S24" s="1">
        <f t="shared" si="1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1">
        <v>0.0</v>
      </c>
      <c r="G25" s="21">
        <v>0.0</v>
      </c>
      <c r="H25" s="21">
        <v>0.0</v>
      </c>
      <c r="I25" s="21">
        <v>19.0</v>
      </c>
      <c r="J25" s="21">
        <v>20.0</v>
      </c>
      <c r="K25" s="22">
        <v>2.0</v>
      </c>
      <c r="L25" s="22">
        <v>4.0</v>
      </c>
      <c r="M25" s="21">
        <v>8.0</v>
      </c>
      <c r="N25" s="21">
        <v>8.0</v>
      </c>
      <c r="O25" s="22">
        <v>2.0</v>
      </c>
      <c r="P25" s="22">
        <v>4.0</v>
      </c>
      <c r="Q25" s="23">
        <v>55.0</v>
      </c>
      <c r="S25" s="1">
        <f t="shared" si="1"/>
        <v>55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1">
        <v>0.0</v>
      </c>
      <c r="G26" s="21">
        <v>0.0</v>
      </c>
      <c r="H26" s="21">
        <v>0.0</v>
      </c>
      <c r="I26" s="21">
        <v>0.0</v>
      </c>
      <c r="J26" s="21">
        <v>0.0</v>
      </c>
      <c r="K26" s="22">
        <v>0.0</v>
      </c>
      <c r="L26" s="22">
        <v>0.0</v>
      </c>
      <c r="M26" s="21">
        <v>0.0</v>
      </c>
      <c r="N26" s="21">
        <v>0.0</v>
      </c>
      <c r="O26" s="22">
        <v>0.0</v>
      </c>
      <c r="P26" s="22">
        <v>0.0</v>
      </c>
      <c r="Q26" s="23">
        <v>0.0</v>
      </c>
      <c r="S26" s="1">
        <f t="shared" si="1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1">
        <v>0.0</v>
      </c>
      <c r="G27" s="21">
        <v>0.0</v>
      </c>
      <c r="H27" s="21">
        <v>0.0</v>
      </c>
      <c r="I27" s="21">
        <v>0.0</v>
      </c>
      <c r="J27" s="21">
        <v>0.0</v>
      </c>
      <c r="K27" s="22">
        <v>0.0</v>
      </c>
      <c r="L27" s="22">
        <v>0.0</v>
      </c>
      <c r="M27" s="21">
        <v>0.0</v>
      </c>
      <c r="N27" s="21">
        <v>0.0</v>
      </c>
      <c r="O27" s="22">
        <v>0.0</v>
      </c>
      <c r="P27" s="22">
        <v>0.0</v>
      </c>
      <c r="Q27" s="23">
        <v>0.0</v>
      </c>
      <c r="S27" s="1">
        <f t="shared" si="1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1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5"/>
      <c r="I29" s="25"/>
      <c r="J29" s="25"/>
      <c r="K29" s="26"/>
      <c r="L29" s="26"/>
      <c r="M29" s="25"/>
      <c r="N29" s="25"/>
      <c r="O29" s="26"/>
      <c r="P29" s="26"/>
      <c r="Q29" s="23">
        <v>0.0</v>
      </c>
      <c r="S29" s="1">
        <f t="shared" si="1"/>
        <v>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/>
      <c r="O30" s="26"/>
      <c r="P30" s="26"/>
      <c r="Q30" s="23">
        <v>0.0</v>
      </c>
      <c r="S30" s="1">
        <f t="shared" si="1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5"/>
      <c r="I31" s="25"/>
      <c r="J31" s="25"/>
      <c r="K31" s="26"/>
      <c r="L31" s="26"/>
      <c r="M31" s="25"/>
      <c r="N31" s="25"/>
      <c r="O31" s="26"/>
      <c r="P31" s="26"/>
      <c r="Q31" s="23">
        <v>0.0</v>
      </c>
      <c r="S31" s="1">
        <f t="shared" si="1"/>
        <v>0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5"/>
      <c r="I32" s="25"/>
      <c r="J32" s="25"/>
      <c r="K32" s="26"/>
      <c r="L32" s="26"/>
      <c r="M32" s="25"/>
      <c r="N32" s="25"/>
      <c r="O32" s="26"/>
      <c r="P32" s="26"/>
      <c r="Q32" s="23">
        <v>0.0</v>
      </c>
      <c r="S32" s="1">
        <f t="shared" si="1"/>
        <v>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5"/>
      <c r="J33" s="25"/>
      <c r="K33" s="26"/>
      <c r="L33" s="26"/>
      <c r="M33" s="25"/>
      <c r="N33" s="25"/>
      <c r="O33" s="26"/>
      <c r="P33" s="26"/>
      <c r="Q33" s="23">
        <v>0.0</v>
      </c>
      <c r="S33" s="1">
        <f t="shared" si="1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S34" s="1">
        <f t="shared" si="1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S35" s="1">
        <f t="shared" si="1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1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5"/>
      <c r="I37" s="25"/>
      <c r="J37" s="25"/>
      <c r="K37" s="26"/>
      <c r="L37" s="26"/>
      <c r="M37" s="25"/>
      <c r="N37" s="25"/>
      <c r="O37" s="26"/>
      <c r="P37" s="26"/>
      <c r="Q37" s="23">
        <v>0.0</v>
      </c>
      <c r="S37" s="1">
        <f t="shared" si="1"/>
        <v>0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S38" s="1">
        <f t="shared" si="1"/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si="1"/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S40" s="1">
        <f t="shared" si="1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S41" s="1">
        <f t="shared" si="1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S42" s="1">
        <f t="shared" si="1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5"/>
      <c r="G43" s="25"/>
      <c r="H43" s="25"/>
      <c r="I43" s="25"/>
      <c r="J43" s="25"/>
      <c r="K43" s="26"/>
      <c r="L43" s="26"/>
      <c r="M43" s="25"/>
      <c r="N43" s="25"/>
      <c r="O43" s="26"/>
      <c r="P43" s="26"/>
      <c r="Q43" s="23">
        <v>0.0</v>
      </c>
      <c r="S43" s="1">
        <f t="shared" si="1"/>
        <v>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/>
      <c r="I44" s="25"/>
      <c r="J44" s="25"/>
      <c r="K44" s="26"/>
      <c r="L44" s="26"/>
      <c r="M44" s="25"/>
      <c r="N44" s="25"/>
      <c r="O44" s="26"/>
      <c r="P44" s="26"/>
      <c r="Q44" s="23">
        <v>0.0</v>
      </c>
      <c r="S44" s="1">
        <f t="shared" si="1"/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6"/>
      <c r="L45" s="26"/>
      <c r="M45" s="25"/>
      <c r="N45" s="25"/>
      <c r="O45" s="26"/>
      <c r="P45" s="26"/>
      <c r="Q45" s="23">
        <v>0.0</v>
      </c>
      <c r="S45" s="1">
        <f t="shared" si="1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/>
      <c r="I46" s="25"/>
      <c r="J46" s="25"/>
      <c r="K46" s="26"/>
      <c r="L46" s="26"/>
      <c r="M46" s="25"/>
      <c r="N46" s="25"/>
      <c r="O46" s="26"/>
      <c r="P46" s="26"/>
      <c r="Q46" s="23">
        <v>0.0</v>
      </c>
      <c r="S46" s="1">
        <f t="shared" si="1"/>
        <v>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1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S48" s="1">
        <f t="shared" si="1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S49" s="1">
        <f t="shared" si="1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1"/>
        <v>0</v>
      </c>
    </row>
    <row r="51" ht="15.75" customHeight="1"/>
    <row r="52" ht="15.75" customHeight="1"/>
    <row r="53" ht="15.75" customHeight="1"/>
    <row r="54" ht="15.75" customHeight="1">
      <c r="Q54" s="29">
        <f>Q15+Q10+Q22+Q7+Q8+Q25</f>
        <v>277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15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9"/>
      <c r="I27" s="9"/>
      <c r="J27" s="9"/>
      <c r="K27" s="9"/>
      <c r="L27" s="9"/>
      <c r="M27" s="9"/>
      <c r="N27" s="9"/>
      <c r="O27" s="18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1">
        <v>59.0</v>
      </c>
      <c r="I29" s="21">
        <v>73.0</v>
      </c>
      <c r="J29" s="21">
        <v>67.0</v>
      </c>
      <c r="K29" s="22">
        <v>51.0</v>
      </c>
      <c r="L29" s="22">
        <v>94.0</v>
      </c>
      <c r="M29" s="21">
        <v>72.0</v>
      </c>
      <c r="N29" s="21">
        <v>56.0</v>
      </c>
      <c r="O29" s="22">
        <v>32.0</v>
      </c>
      <c r="P29" s="22">
        <v>33.0</v>
      </c>
      <c r="Q29" s="23">
        <v>327.0</v>
      </c>
      <c r="S29" s="1">
        <f>SUM(F29:J29,M29:N29,C29)</f>
        <v>327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1">
        <v>4.0</v>
      </c>
      <c r="G30" s="21">
        <v>5.0</v>
      </c>
      <c r="H30" s="21">
        <v>7.0</v>
      </c>
      <c r="I30" s="21">
        <v>10.0</v>
      </c>
      <c r="J30" s="21">
        <v>11.0</v>
      </c>
      <c r="K30" s="22">
        <v>19.0</v>
      </c>
      <c r="L30" s="22">
        <v>18.0</v>
      </c>
      <c r="M30" s="21">
        <v>8.0</v>
      </c>
      <c r="N30" s="21">
        <v>11.0</v>
      </c>
      <c r="O30" s="22">
        <v>11.0</v>
      </c>
      <c r="P30" s="22">
        <v>8.0</v>
      </c>
      <c r="Q30" s="23">
        <v>56.0</v>
      </c>
      <c r="S30" s="1">
        <f t="shared" ref="S30:S37" si="4">SUM(F30:J30,M30:N30)</f>
        <v>56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1">
        <v>32.0</v>
      </c>
      <c r="I31" s="21">
        <v>35.0</v>
      </c>
      <c r="J31" s="21">
        <v>15.0</v>
      </c>
      <c r="K31" s="22">
        <v>34.0</v>
      </c>
      <c r="L31" s="22">
        <v>48.0</v>
      </c>
      <c r="M31" s="21">
        <v>44.0</v>
      </c>
      <c r="N31" s="21">
        <v>29.0</v>
      </c>
      <c r="O31" s="22">
        <v>25.0</v>
      </c>
      <c r="P31" s="22">
        <v>48.0</v>
      </c>
      <c r="Q31" s="23">
        <v>155.0</v>
      </c>
      <c r="S31" s="1">
        <f t="shared" si="4"/>
        <v>155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1">
        <v>40.0</v>
      </c>
      <c r="I32" s="21">
        <v>35.0</v>
      </c>
      <c r="J32" s="21">
        <v>32.0</v>
      </c>
      <c r="K32" s="22">
        <v>49.0</v>
      </c>
      <c r="L32" s="22">
        <v>37.0</v>
      </c>
      <c r="M32" s="21">
        <v>24.0</v>
      </c>
      <c r="N32" s="21">
        <v>19.0</v>
      </c>
      <c r="O32" s="22">
        <v>25.0</v>
      </c>
      <c r="P32" s="22">
        <v>10.0</v>
      </c>
      <c r="Q32" s="23">
        <v>150.0</v>
      </c>
      <c r="S32" s="1">
        <f t="shared" si="4"/>
        <v>150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1">
        <v>8.0</v>
      </c>
      <c r="G33" s="21">
        <v>9.0</v>
      </c>
      <c r="H33" s="70">
        <v>40.0</v>
      </c>
      <c r="I33" s="70">
        <v>43.0</v>
      </c>
      <c r="J33" s="70">
        <v>1.0</v>
      </c>
      <c r="K33" s="113">
        <v>16.0</v>
      </c>
      <c r="L33" s="113">
        <v>47.0</v>
      </c>
      <c r="M33" s="21">
        <v>5.0</v>
      </c>
      <c r="N33" s="21">
        <v>3.0</v>
      </c>
      <c r="O33" s="22">
        <v>3.0</v>
      </c>
      <c r="P33" s="22">
        <v>0.0</v>
      </c>
      <c r="Q33" s="23">
        <v>109.0</v>
      </c>
      <c r="S33" s="1">
        <f t="shared" si="4"/>
        <v>109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1">
        <v>8.0</v>
      </c>
      <c r="K34" s="22">
        <v>3.0</v>
      </c>
      <c r="L34" s="22">
        <v>5.0</v>
      </c>
      <c r="M34" s="21">
        <v>7.0</v>
      </c>
      <c r="N34" s="21">
        <v>3.0</v>
      </c>
      <c r="O34" s="22">
        <v>5.0</v>
      </c>
      <c r="P34" s="22">
        <v>2.0</v>
      </c>
      <c r="Q34" s="23">
        <v>18.0</v>
      </c>
      <c r="S34" s="1">
        <f t="shared" si="4"/>
        <v>18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1">
        <v>35.0</v>
      </c>
      <c r="I35" s="21">
        <v>43.0</v>
      </c>
      <c r="J35" s="21">
        <v>12.0</v>
      </c>
      <c r="K35" s="22">
        <v>41.0</v>
      </c>
      <c r="L35" s="22">
        <v>0.0</v>
      </c>
      <c r="M35" s="21">
        <v>27.0</v>
      </c>
      <c r="N35" s="21">
        <v>16.0</v>
      </c>
      <c r="O35" s="22">
        <v>16.0</v>
      </c>
      <c r="P35" s="22">
        <v>0.0</v>
      </c>
      <c r="Q35" s="23">
        <v>133.0</v>
      </c>
      <c r="S35" s="1">
        <f t="shared" si="4"/>
        <v>133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1">
        <v>48.0</v>
      </c>
      <c r="G37" s="21">
        <v>48.0</v>
      </c>
      <c r="H37" s="21">
        <v>49.0</v>
      </c>
      <c r="I37" s="21">
        <v>37.0</v>
      </c>
      <c r="J37" s="21">
        <v>21.0</v>
      </c>
      <c r="K37" s="22">
        <v>72.0</v>
      </c>
      <c r="L37" s="22">
        <v>56.0</v>
      </c>
      <c r="M37" s="21">
        <v>25.0</v>
      </c>
      <c r="N37" s="21">
        <v>23.0</v>
      </c>
      <c r="O37" s="22">
        <v>24.0</v>
      </c>
      <c r="P37" s="22">
        <v>6.0</v>
      </c>
      <c r="Q37" s="23">
        <v>251.0</v>
      </c>
      <c r="S37" s="1">
        <f t="shared" si="4"/>
        <v>251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S38" s="1">
        <f>SUM(F38:J38,M38:N38,C38)</f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1">
        <v>16.0</v>
      </c>
      <c r="G40" s="21">
        <v>26.0</v>
      </c>
      <c r="H40" s="21">
        <v>36.0</v>
      </c>
      <c r="I40" s="21">
        <v>47.0</v>
      </c>
      <c r="J40" s="21">
        <v>69.0</v>
      </c>
      <c r="K40" s="22">
        <v>63.0</v>
      </c>
      <c r="L40" s="22">
        <v>44.0</v>
      </c>
      <c r="M40" s="21">
        <v>47.0</v>
      </c>
      <c r="N40" s="21">
        <v>37.0</v>
      </c>
      <c r="O40" s="22">
        <v>25.0</v>
      </c>
      <c r="P40" s="22">
        <v>10.0</v>
      </c>
      <c r="Q40" s="23">
        <v>278.0</v>
      </c>
      <c r="S40" s="1">
        <f t="shared" si="5"/>
        <v>278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1">
        <v>4.0</v>
      </c>
      <c r="I41" s="21">
        <v>39.0</v>
      </c>
      <c r="J41" s="21">
        <v>49.0</v>
      </c>
      <c r="K41" s="22">
        <v>32.0</v>
      </c>
      <c r="L41" s="22">
        <v>23.0</v>
      </c>
      <c r="M41" s="21">
        <v>30.0</v>
      </c>
      <c r="N41" s="21">
        <v>37.0</v>
      </c>
      <c r="O41" s="22">
        <v>17.0</v>
      </c>
      <c r="P41" s="22">
        <v>24.0</v>
      </c>
      <c r="Q41" s="23">
        <v>159.0</v>
      </c>
      <c r="S41" s="1">
        <f t="shared" si="5"/>
        <v>159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1">
        <v>30.0</v>
      </c>
      <c r="K42" s="22">
        <v>9.0</v>
      </c>
      <c r="L42" s="22">
        <v>13.0</v>
      </c>
      <c r="M42" s="21">
        <v>28.0</v>
      </c>
      <c r="N42" s="21">
        <v>33.0</v>
      </c>
      <c r="O42" s="22">
        <v>19.0</v>
      </c>
      <c r="P42" s="22">
        <v>11.0</v>
      </c>
      <c r="Q42" s="23">
        <v>91.0</v>
      </c>
      <c r="S42" s="1">
        <f t="shared" si="5"/>
        <v>91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1">
        <v>119.0</v>
      </c>
      <c r="G43" s="21">
        <v>105.0</v>
      </c>
      <c r="H43" s="21">
        <v>79.0</v>
      </c>
      <c r="I43" s="21">
        <v>94.0</v>
      </c>
      <c r="J43" s="21">
        <v>57.0</v>
      </c>
      <c r="K43" s="22">
        <v>98.0</v>
      </c>
      <c r="L43" s="22">
        <v>86.0</v>
      </c>
      <c r="M43" s="21">
        <v>56.0</v>
      </c>
      <c r="N43" s="21">
        <v>58.0</v>
      </c>
      <c r="O43" s="22">
        <v>30.0</v>
      </c>
      <c r="P43" s="22">
        <v>84.0</v>
      </c>
      <c r="Q43" s="23">
        <v>568.0</v>
      </c>
      <c r="S43" s="1">
        <f>SUM(F43:J43,M43:N43,C43)</f>
        <v>568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1">
        <v>84.0</v>
      </c>
      <c r="I44" s="21">
        <v>67.0</v>
      </c>
      <c r="J44" s="21">
        <v>48.0</v>
      </c>
      <c r="K44" s="22">
        <v>55.0</v>
      </c>
      <c r="L44" s="22">
        <v>27.0</v>
      </c>
      <c r="M44" s="21">
        <v>27.0</v>
      </c>
      <c r="N44" s="21">
        <v>26.0</v>
      </c>
      <c r="O44" s="22">
        <v>24.0</v>
      </c>
      <c r="P44" s="22">
        <v>27.0</v>
      </c>
      <c r="Q44" s="23">
        <v>252.0</v>
      </c>
      <c r="S44" s="1">
        <f t="shared" ref="S44:S50" si="6">SUM(F44:J44,M44:N44)</f>
        <v>252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2">
        <v>18.0</v>
      </c>
      <c r="L45" s="22">
        <v>3.0</v>
      </c>
      <c r="M45" s="25"/>
      <c r="N45" s="25"/>
      <c r="O45" s="22">
        <v>9.0</v>
      </c>
      <c r="P45" s="22">
        <v>0.0</v>
      </c>
      <c r="Q45" s="23">
        <v>0.0</v>
      </c>
      <c r="S45" s="1">
        <f t="shared" si="6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1">
        <v>37.0</v>
      </c>
      <c r="G46" s="21">
        <v>48.0</v>
      </c>
      <c r="H46" s="21">
        <v>52.0</v>
      </c>
      <c r="I46" s="21">
        <v>64.0</v>
      </c>
      <c r="J46" s="21">
        <v>45.0</v>
      </c>
      <c r="K46" s="22">
        <v>87.0</v>
      </c>
      <c r="L46" s="22">
        <v>78.0</v>
      </c>
      <c r="M46" s="21">
        <v>37.0</v>
      </c>
      <c r="N46" s="21">
        <v>36.0</v>
      </c>
      <c r="O46" s="22">
        <v>28.0</v>
      </c>
      <c r="P46" s="22">
        <v>17.0</v>
      </c>
      <c r="Q46" s="23">
        <v>319.0</v>
      </c>
      <c r="S46" s="1">
        <f t="shared" si="6"/>
        <v>319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S48" s="1">
        <f t="shared" si="6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1">
        <v>29.0</v>
      </c>
      <c r="I49" s="21">
        <v>31.0</v>
      </c>
      <c r="J49" s="21">
        <v>36.0</v>
      </c>
      <c r="K49" s="22">
        <v>39.0</v>
      </c>
      <c r="L49" s="22">
        <v>29.0</v>
      </c>
      <c r="M49" s="21">
        <v>45.0</v>
      </c>
      <c r="N49" s="21">
        <v>33.0</v>
      </c>
      <c r="O49" s="22">
        <v>26.0</v>
      </c>
      <c r="P49" s="22">
        <v>34.0</v>
      </c>
      <c r="Q49" s="23">
        <v>174.0</v>
      </c>
      <c r="S49" s="1">
        <f t="shared" si="6"/>
        <v>174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1">
        <v>5.0</v>
      </c>
      <c r="I50" s="21">
        <v>7.0</v>
      </c>
      <c r="J50" s="21">
        <v>12.0</v>
      </c>
      <c r="K50" s="22">
        <v>5.0</v>
      </c>
      <c r="L50" s="22">
        <v>15.0</v>
      </c>
      <c r="M50" s="21">
        <v>7.0</v>
      </c>
      <c r="N50" s="21">
        <v>8.0</v>
      </c>
      <c r="O50" s="22">
        <v>8.0</v>
      </c>
      <c r="P50" s="22">
        <v>7.0</v>
      </c>
      <c r="Q50" s="23">
        <v>39.0</v>
      </c>
      <c r="S50" s="1">
        <f t="shared" si="6"/>
        <v>39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99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S7" s="1">
        <f t="shared" si="1"/>
        <v>0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S8" s="1">
        <f t="shared" si="1"/>
        <v>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S10" s="1">
        <f t="shared" si="1"/>
        <v>0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S15" s="1">
        <f>SUM(F15:J15,M15:N15,C15)</f>
        <v>0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28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S22" s="1">
        <f t="shared" si="3"/>
        <v>0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S25" s="1">
        <f t="shared" si="3"/>
        <v>0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116">
        <v>7.0</v>
      </c>
      <c r="G29" s="116">
        <v>5.0</v>
      </c>
      <c r="H29" s="116">
        <v>12.0</v>
      </c>
      <c r="I29" s="116">
        <v>12.0</v>
      </c>
      <c r="J29" s="116">
        <v>10.0</v>
      </c>
      <c r="K29" s="117">
        <v>13.0</v>
      </c>
      <c r="L29" s="117">
        <v>21.0</v>
      </c>
      <c r="M29" s="116">
        <v>4.0</v>
      </c>
      <c r="N29" s="116">
        <v>9.0</v>
      </c>
      <c r="O29" s="117">
        <v>4.0</v>
      </c>
      <c r="P29" s="117">
        <v>5.0</v>
      </c>
      <c r="Q29" s="23">
        <v>59.0</v>
      </c>
      <c r="S29" s="1">
        <f>SUM(F29:J29,M29:N29,C29)</f>
        <v>59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116">
        <v>0.0</v>
      </c>
      <c r="G30" s="116">
        <v>0.0</v>
      </c>
      <c r="H30" s="116">
        <v>0.0</v>
      </c>
      <c r="I30" s="116">
        <v>0.0</v>
      </c>
      <c r="J30" s="116">
        <v>0.0</v>
      </c>
      <c r="K30" s="117">
        <v>0.0</v>
      </c>
      <c r="L30" s="117">
        <v>0.0</v>
      </c>
      <c r="M30" s="116">
        <v>0.0</v>
      </c>
      <c r="N30" s="116">
        <v>2.0</v>
      </c>
      <c r="O30" s="117">
        <v>0.0</v>
      </c>
      <c r="P30" s="117">
        <v>0.0</v>
      </c>
      <c r="Q30" s="23">
        <v>2.0</v>
      </c>
      <c r="S30" s="1">
        <f t="shared" ref="S30:S37" si="4">SUM(F30:J30,M30:N30)</f>
        <v>2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116">
        <v>6.0</v>
      </c>
      <c r="G31" s="116">
        <v>0.0</v>
      </c>
      <c r="H31" s="116">
        <v>6.0</v>
      </c>
      <c r="I31" s="116">
        <v>12.0</v>
      </c>
      <c r="J31" s="116">
        <v>7.0</v>
      </c>
      <c r="K31" s="117">
        <v>8.0</v>
      </c>
      <c r="L31" s="117">
        <v>8.0</v>
      </c>
      <c r="M31" s="116">
        <v>6.0</v>
      </c>
      <c r="N31" s="116">
        <v>14.0</v>
      </c>
      <c r="O31" s="117">
        <v>3.0</v>
      </c>
      <c r="P31" s="117">
        <v>4.0</v>
      </c>
      <c r="Q31" s="23">
        <v>51.0</v>
      </c>
      <c r="S31" s="1">
        <f t="shared" si="4"/>
        <v>51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116">
        <v>26.0</v>
      </c>
      <c r="G32" s="116">
        <v>19.0</v>
      </c>
      <c r="H32" s="116">
        <v>19.0</v>
      </c>
      <c r="I32" s="116">
        <v>6.0</v>
      </c>
      <c r="J32" s="116">
        <v>7.0</v>
      </c>
      <c r="K32" s="117">
        <v>9.0</v>
      </c>
      <c r="L32" s="117">
        <v>18.0</v>
      </c>
      <c r="M32" s="116">
        <v>0.0</v>
      </c>
      <c r="N32" s="116">
        <v>0.0</v>
      </c>
      <c r="O32" s="117">
        <v>0.0</v>
      </c>
      <c r="P32" s="117">
        <v>0.0</v>
      </c>
      <c r="Q32" s="23">
        <v>77.0</v>
      </c>
      <c r="S32" s="1">
        <f t="shared" si="4"/>
        <v>77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116">
        <v>0.0</v>
      </c>
      <c r="G33" s="116">
        <v>0.0</v>
      </c>
      <c r="H33" s="116">
        <v>0.0</v>
      </c>
      <c r="I33" s="116">
        <v>0.0</v>
      </c>
      <c r="J33" s="116">
        <v>0.0</v>
      </c>
      <c r="K33" s="117">
        <v>0.0</v>
      </c>
      <c r="L33" s="117">
        <v>0.0</v>
      </c>
      <c r="M33" s="116">
        <v>0.0</v>
      </c>
      <c r="N33" s="116">
        <v>0.0</v>
      </c>
      <c r="O33" s="117">
        <v>0.0</v>
      </c>
      <c r="P33" s="117">
        <v>0.0</v>
      </c>
      <c r="Q33" s="23">
        <v>0.0</v>
      </c>
      <c r="S33" s="1">
        <f t="shared" si="4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116">
        <v>0.0</v>
      </c>
      <c r="G34" s="116">
        <v>0.0</v>
      </c>
      <c r="H34" s="116">
        <v>0.0</v>
      </c>
      <c r="I34" s="116">
        <v>0.0</v>
      </c>
      <c r="J34" s="116">
        <v>0.0</v>
      </c>
      <c r="K34" s="117">
        <v>0.0</v>
      </c>
      <c r="L34" s="117">
        <v>0.0</v>
      </c>
      <c r="M34" s="116">
        <v>0.0</v>
      </c>
      <c r="N34" s="116">
        <v>0.0</v>
      </c>
      <c r="O34" s="117">
        <v>0.0</v>
      </c>
      <c r="P34" s="117">
        <v>0.0</v>
      </c>
      <c r="Q34" s="23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116">
        <v>24.0</v>
      </c>
      <c r="G35" s="116">
        <v>5.0</v>
      </c>
      <c r="H35" s="116">
        <v>8.0</v>
      </c>
      <c r="I35" s="116">
        <v>13.0</v>
      </c>
      <c r="J35" s="116">
        <v>12.0</v>
      </c>
      <c r="K35" s="117">
        <v>6.0</v>
      </c>
      <c r="L35" s="117">
        <v>15.0</v>
      </c>
      <c r="M35" s="116">
        <v>4.0</v>
      </c>
      <c r="N35" s="116">
        <v>6.0</v>
      </c>
      <c r="O35" s="117">
        <v>1.0</v>
      </c>
      <c r="P35" s="117">
        <v>2.0</v>
      </c>
      <c r="Q35" s="23">
        <v>72.0</v>
      </c>
      <c r="S35" s="1">
        <f t="shared" si="4"/>
        <v>72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116">
        <v>0.0</v>
      </c>
      <c r="G36" s="116">
        <v>0.0</v>
      </c>
      <c r="H36" s="116">
        <v>0.0</v>
      </c>
      <c r="I36" s="116">
        <v>0.0</v>
      </c>
      <c r="J36" s="116">
        <v>0.0</v>
      </c>
      <c r="K36" s="117">
        <v>0.0</v>
      </c>
      <c r="L36" s="117">
        <v>0.0</v>
      </c>
      <c r="M36" s="116">
        <v>0.0</v>
      </c>
      <c r="N36" s="116">
        <v>0.0</v>
      </c>
      <c r="O36" s="117">
        <v>0.0</v>
      </c>
      <c r="P36" s="117">
        <v>0.0</v>
      </c>
      <c r="Q36" s="23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116">
        <v>19.0</v>
      </c>
      <c r="G37" s="116">
        <v>12.0</v>
      </c>
      <c r="H37" s="116">
        <v>16.0</v>
      </c>
      <c r="I37" s="116">
        <v>12.0</v>
      </c>
      <c r="J37" s="116">
        <v>12.0</v>
      </c>
      <c r="K37" s="117">
        <v>14.0</v>
      </c>
      <c r="L37" s="117">
        <v>22.0</v>
      </c>
      <c r="M37" s="116">
        <v>5.0</v>
      </c>
      <c r="N37" s="116">
        <v>13.0</v>
      </c>
      <c r="O37" s="117">
        <v>3.0</v>
      </c>
      <c r="P37" s="117">
        <v>6.0</v>
      </c>
      <c r="Q37" s="23">
        <v>89.0</v>
      </c>
      <c r="S37" s="1">
        <f t="shared" si="4"/>
        <v>89</v>
      </c>
    </row>
    <row r="38" ht="15.75" customHeight="1">
      <c r="A38" s="17">
        <v>10.0</v>
      </c>
      <c r="B38" s="18" t="s">
        <v>20</v>
      </c>
      <c r="C38" s="39">
        <v>23.0</v>
      </c>
      <c r="D38" s="36">
        <v>3.0</v>
      </c>
      <c r="E38" s="36">
        <v>3.0</v>
      </c>
      <c r="F38" s="116">
        <v>23.0</v>
      </c>
      <c r="G38" s="116">
        <v>11.0</v>
      </c>
      <c r="H38" s="116">
        <v>15.0</v>
      </c>
      <c r="I38" s="116">
        <v>7.0</v>
      </c>
      <c r="J38" s="116">
        <v>8.0</v>
      </c>
      <c r="K38" s="117">
        <v>9.0</v>
      </c>
      <c r="L38" s="117">
        <v>22.0</v>
      </c>
      <c r="M38" s="116">
        <v>7.0</v>
      </c>
      <c r="N38" s="116">
        <v>15.0</v>
      </c>
      <c r="O38" s="117">
        <v>1.0</v>
      </c>
      <c r="P38" s="117">
        <v>6.0</v>
      </c>
      <c r="Q38" s="23">
        <v>109.0</v>
      </c>
      <c r="S38" s="1">
        <f>SUM(F38:J38,M38:N38,C38)</f>
        <v>109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116">
        <v>0.0</v>
      </c>
      <c r="G39" s="116">
        <v>0.0</v>
      </c>
      <c r="H39" s="116">
        <v>0.0</v>
      </c>
      <c r="I39" s="116">
        <v>0.0</v>
      </c>
      <c r="J39" s="116">
        <v>0.0</v>
      </c>
      <c r="K39" s="117">
        <v>0.0</v>
      </c>
      <c r="L39" s="117">
        <v>0.0</v>
      </c>
      <c r="M39" s="116">
        <v>0.0</v>
      </c>
      <c r="N39" s="116">
        <v>0.0</v>
      </c>
      <c r="O39" s="117">
        <v>0.0</v>
      </c>
      <c r="P39" s="117">
        <v>0.0</v>
      </c>
      <c r="Q39" s="23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116">
        <v>0.0</v>
      </c>
      <c r="G40" s="116">
        <v>6.0</v>
      </c>
      <c r="H40" s="116">
        <v>5.0</v>
      </c>
      <c r="I40" s="116">
        <v>6.0</v>
      </c>
      <c r="J40" s="116">
        <v>10.0</v>
      </c>
      <c r="K40" s="117">
        <v>6.0</v>
      </c>
      <c r="L40" s="117">
        <v>11.0</v>
      </c>
      <c r="M40" s="116">
        <v>3.0</v>
      </c>
      <c r="N40" s="116">
        <v>6.0</v>
      </c>
      <c r="O40" s="117">
        <v>2.0</v>
      </c>
      <c r="P40" s="117">
        <v>3.0</v>
      </c>
      <c r="Q40" s="23">
        <v>36.0</v>
      </c>
      <c r="S40" s="1">
        <f t="shared" si="5"/>
        <v>36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116">
        <v>0.0</v>
      </c>
      <c r="G41" s="116">
        <v>0.0</v>
      </c>
      <c r="H41" s="116">
        <v>0.0</v>
      </c>
      <c r="I41" s="116">
        <v>0.0</v>
      </c>
      <c r="J41" s="116">
        <v>4.0</v>
      </c>
      <c r="K41" s="117">
        <v>1.0</v>
      </c>
      <c r="L41" s="117">
        <v>1.0</v>
      </c>
      <c r="M41" s="116">
        <v>6.0</v>
      </c>
      <c r="N41" s="116">
        <v>6.0</v>
      </c>
      <c r="O41" s="117">
        <v>1.0</v>
      </c>
      <c r="P41" s="117">
        <v>2.0</v>
      </c>
      <c r="Q41" s="23">
        <v>16.0</v>
      </c>
      <c r="S41" s="1">
        <f t="shared" si="5"/>
        <v>16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116">
        <v>0.0</v>
      </c>
      <c r="G42" s="116">
        <v>0.0</v>
      </c>
      <c r="H42" s="116">
        <v>0.0</v>
      </c>
      <c r="I42" s="116">
        <v>0.0</v>
      </c>
      <c r="J42" s="116">
        <v>0.0</v>
      </c>
      <c r="K42" s="117">
        <v>0.0</v>
      </c>
      <c r="L42" s="117">
        <v>0.0</v>
      </c>
      <c r="M42" s="116">
        <v>0.0</v>
      </c>
      <c r="N42" s="116">
        <v>0.0</v>
      </c>
      <c r="O42" s="117">
        <v>0.0</v>
      </c>
      <c r="P42" s="117">
        <v>0.0</v>
      </c>
      <c r="Q42" s="23">
        <v>0.0</v>
      </c>
      <c r="S42" s="1">
        <f t="shared" si="5"/>
        <v>0</v>
      </c>
    </row>
    <row r="43" ht="15.75" customHeight="1">
      <c r="A43" s="17">
        <v>15.0</v>
      </c>
      <c r="B43" s="18" t="s">
        <v>25</v>
      </c>
      <c r="C43" s="39">
        <v>19.0</v>
      </c>
      <c r="D43" s="36">
        <v>1.0</v>
      </c>
      <c r="E43" s="36">
        <v>2.0</v>
      </c>
      <c r="F43" s="116">
        <v>17.0</v>
      </c>
      <c r="G43" s="116">
        <v>16.0</v>
      </c>
      <c r="H43" s="116">
        <v>17.0</v>
      </c>
      <c r="I43" s="116">
        <v>14.0</v>
      </c>
      <c r="J43" s="116">
        <v>13.0</v>
      </c>
      <c r="K43" s="117">
        <v>14.0</v>
      </c>
      <c r="L43" s="117">
        <v>20.0</v>
      </c>
      <c r="M43" s="116">
        <v>5.0</v>
      </c>
      <c r="N43" s="116">
        <v>16.0</v>
      </c>
      <c r="O43" s="117">
        <v>5.0</v>
      </c>
      <c r="P43" s="117">
        <v>5.0</v>
      </c>
      <c r="Q43" s="23">
        <v>117.0</v>
      </c>
      <c r="S43" s="1">
        <f>SUM(F43:J43,M43:N43,C43)</f>
        <v>117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116">
        <v>0.0</v>
      </c>
      <c r="G44" s="116">
        <v>0.0</v>
      </c>
      <c r="H44" s="116">
        <v>0.0</v>
      </c>
      <c r="I44" s="116">
        <v>0.0</v>
      </c>
      <c r="J44" s="116">
        <v>0.0</v>
      </c>
      <c r="K44" s="117">
        <v>0.0</v>
      </c>
      <c r="L44" s="117">
        <v>0.0</v>
      </c>
      <c r="M44" s="116">
        <v>0.0</v>
      </c>
      <c r="N44" s="116">
        <v>0.0</v>
      </c>
      <c r="O44" s="117">
        <v>0.0</v>
      </c>
      <c r="P44" s="117">
        <v>0.0</v>
      </c>
      <c r="Q44" s="23">
        <v>0.0</v>
      </c>
      <c r="S44" s="1">
        <f t="shared" ref="S44:S50" si="6">SUM(F44:J44,M44:N44)</f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116">
        <v>0.0</v>
      </c>
      <c r="G45" s="116">
        <v>0.0</v>
      </c>
      <c r="H45" s="116">
        <v>10.0</v>
      </c>
      <c r="I45" s="116">
        <v>4.0</v>
      </c>
      <c r="J45" s="116">
        <v>6.0</v>
      </c>
      <c r="K45" s="117">
        <v>3.0</v>
      </c>
      <c r="L45" s="117">
        <v>6.0</v>
      </c>
      <c r="M45" s="116">
        <v>2.0</v>
      </c>
      <c r="N45" s="116">
        <v>4.0</v>
      </c>
      <c r="O45" s="117">
        <v>0.0</v>
      </c>
      <c r="P45" s="117">
        <v>3.0</v>
      </c>
      <c r="Q45" s="23">
        <v>26.0</v>
      </c>
      <c r="S45" s="1">
        <f t="shared" si="6"/>
        <v>26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116">
        <v>14.0</v>
      </c>
      <c r="G46" s="116">
        <v>13.0</v>
      </c>
      <c r="H46" s="116">
        <v>13.0</v>
      </c>
      <c r="I46" s="116">
        <v>8.0</v>
      </c>
      <c r="J46" s="116">
        <v>2.0</v>
      </c>
      <c r="K46" s="117">
        <v>2.0</v>
      </c>
      <c r="L46" s="117">
        <v>7.0</v>
      </c>
      <c r="M46" s="116">
        <v>5.0</v>
      </c>
      <c r="N46" s="116">
        <v>12.0</v>
      </c>
      <c r="O46" s="117">
        <v>1.0</v>
      </c>
      <c r="P46" s="117">
        <v>4.0</v>
      </c>
      <c r="Q46" s="23">
        <v>67.0</v>
      </c>
      <c r="S46" s="1">
        <f t="shared" si="6"/>
        <v>67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116">
        <v>0.0</v>
      </c>
      <c r="G47" s="116">
        <v>0.0</v>
      </c>
      <c r="H47" s="116">
        <v>0.0</v>
      </c>
      <c r="I47" s="116">
        <v>0.0</v>
      </c>
      <c r="J47" s="116">
        <v>0.0</v>
      </c>
      <c r="K47" s="117">
        <v>0.0</v>
      </c>
      <c r="L47" s="117">
        <v>0.0</v>
      </c>
      <c r="M47" s="116">
        <v>0.0</v>
      </c>
      <c r="N47" s="116">
        <v>0.0</v>
      </c>
      <c r="O47" s="117">
        <v>0.0</v>
      </c>
      <c r="P47" s="117">
        <v>0.0</v>
      </c>
      <c r="Q47" s="23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116">
        <v>0.0</v>
      </c>
      <c r="G48" s="116">
        <v>0.0</v>
      </c>
      <c r="H48" s="116">
        <v>0.0</v>
      </c>
      <c r="I48" s="116">
        <v>5.0</v>
      </c>
      <c r="J48" s="116">
        <v>6.0</v>
      </c>
      <c r="K48" s="117">
        <v>0.0</v>
      </c>
      <c r="L48" s="117">
        <v>2.0</v>
      </c>
      <c r="M48" s="116">
        <v>1.0</v>
      </c>
      <c r="N48" s="116">
        <v>7.0</v>
      </c>
      <c r="O48" s="117">
        <v>0.0</v>
      </c>
      <c r="P48" s="117">
        <v>3.0</v>
      </c>
      <c r="Q48" s="23">
        <v>19.0</v>
      </c>
      <c r="S48" s="1">
        <f t="shared" si="6"/>
        <v>19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116">
        <v>0.0</v>
      </c>
      <c r="G49" s="116">
        <v>0.0</v>
      </c>
      <c r="H49" s="116">
        <v>0.0</v>
      </c>
      <c r="I49" s="116">
        <v>0.0</v>
      </c>
      <c r="J49" s="116">
        <v>0.0</v>
      </c>
      <c r="K49" s="117">
        <v>0.0</v>
      </c>
      <c r="L49" s="117">
        <v>0.0</v>
      </c>
      <c r="M49" s="116">
        <v>0.0</v>
      </c>
      <c r="N49" s="116">
        <v>0.0</v>
      </c>
      <c r="O49" s="117">
        <v>0.0</v>
      </c>
      <c r="P49" s="117">
        <v>0.0</v>
      </c>
      <c r="Q49" s="23">
        <v>0.0</v>
      </c>
      <c r="S49" s="1">
        <f t="shared" si="6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116">
        <v>0.0</v>
      </c>
      <c r="G50" s="116">
        <v>0.0</v>
      </c>
      <c r="H50" s="116">
        <v>0.0</v>
      </c>
      <c r="I50" s="116">
        <v>0.0</v>
      </c>
      <c r="J50" s="116">
        <v>0.0</v>
      </c>
      <c r="K50" s="117">
        <v>0.0</v>
      </c>
      <c r="L50" s="117">
        <v>0.0</v>
      </c>
      <c r="M50" s="116">
        <v>0.0</v>
      </c>
      <c r="N50" s="116">
        <v>0.0</v>
      </c>
      <c r="O50" s="117">
        <v>0.0</v>
      </c>
      <c r="P50" s="117">
        <v>0.0</v>
      </c>
      <c r="Q50" s="23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18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18"/>
      <c r="B2" s="5" t="s">
        <v>1</v>
      </c>
      <c r="C2" s="118"/>
      <c r="D2" s="118"/>
      <c r="E2" s="118"/>
      <c r="F2" s="30" t="s">
        <v>100</v>
      </c>
      <c r="G2" s="7"/>
      <c r="H2" s="7"/>
      <c r="I2" s="7"/>
      <c r="J2" s="8"/>
      <c r="K2" s="118"/>
      <c r="L2" s="118"/>
      <c r="M2" s="118"/>
      <c r="N2" s="118"/>
      <c r="O2" s="118"/>
      <c r="P2" s="118"/>
      <c r="Q2" s="118"/>
    </row>
    <row r="3">
      <c r="A3" s="119"/>
      <c r="B3" s="6" t="s">
        <v>3</v>
      </c>
      <c r="C3" s="7"/>
      <c r="D3" s="7"/>
      <c r="E3" s="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>
      <c r="A4" s="120"/>
      <c r="B4" s="31" t="s">
        <v>4</v>
      </c>
      <c r="C4" s="31">
        <v>4.0</v>
      </c>
      <c r="D4" s="13" t="s">
        <v>5</v>
      </c>
      <c r="E4" s="13" t="s">
        <v>6</v>
      </c>
      <c r="F4" s="31">
        <v>5.0</v>
      </c>
      <c r="G4" s="31">
        <v>6.0</v>
      </c>
      <c r="H4" s="31">
        <v>7.0</v>
      </c>
      <c r="I4" s="31">
        <v>8.0</v>
      </c>
      <c r="J4" s="31">
        <v>9.0</v>
      </c>
      <c r="K4" s="13" t="s">
        <v>5</v>
      </c>
      <c r="L4" s="13" t="s">
        <v>6</v>
      </c>
      <c r="M4" s="31">
        <v>10.0</v>
      </c>
      <c r="N4" s="31">
        <v>11.0</v>
      </c>
      <c r="O4" s="13" t="s">
        <v>5</v>
      </c>
      <c r="P4" s="13" t="s">
        <v>6</v>
      </c>
      <c r="Q4" s="32" t="s">
        <v>7</v>
      </c>
      <c r="S4" s="1" t="s">
        <v>8</v>
      </c>
    </row>
    <row r="5">
      <c r="A5" s="33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39">
        <v>16.0</v>
      </c>
      <c r="D6" s="121">
        <v>1.0</v>
      </c>
      <c r="E6" s="121">
        <v>2.0</v>
      </c>
      <c r="F6" s="39">
        <v>646.0</v>
      </c>
      <c r="G6" s="39">
        <v>512.0</v>
      </c>
      <c r="H6" s="39">
        <v>708.0</v>
      </c>
      <c r="I6" s="39">
        <v>604.0</v>
      </c>
      <c r="J6" s="39">
        <v>640.0</v>
      </c>
      <c r="K6" s="121">
        <v>218.0</v>
      </c>
      <c r="L6" s="121">
        <v>453.0</v>
      </c>
      <c r="M6" s="39">
        <v>405.0</v>
      </c>
      <c r="N6" s="39">
        <v>419.0</v>
      </c>
      <c r="O6" s="121">
        <v>93.0</v>
      </c>
      <c r="P6" s="121">
        <v>160.0</v>
      </c>
      <c r="Q6" s="122">
        <v>3950.0</v>
      </c>
      <c r="R6" s="29" t="s">
        <v>101</v>
      </c>
      <c r="S6" s="1">
        <f>SUM(F6:J6,M6:N6,C6)</f>
        <v>3950</v>
      </c>
    </row>
    <row r="7">
      <c r="A7" s="17">
        <v>2.0</v>
      </c>
      <c r="B7" s="18" t="s">
        <v>12</v>
      </c>
      <c r="C7" s="39">
        <v>0.0</v>
      </c>
      <c r="D7" s="121">
        <v>0.0</v>
      </c>
      <c r="E7" s="121">
        <v>0.0</v>
      </c>
      <c r="F7" s="39">
        <v>263.0</v>
      </c>
      <c r="G7" s="39">
        <v>226.0</v>
      </c>
      <c r="H7" s="39">
        <v>240.0</v>
      </c>
      <c r="I7" s="39">
        <v>229.0</v>
      </c>
      <c r="J7" s="39">
        <v>238.0</v>
      </c>
      <c r="K7" s="121">
        <v>84.0</v>
      </c>
      <c r="L7" s="121">
        <v>307.0</v>
      </c>
      <c r="M7" s="39">
        <v>233.0</v>
      </c>
      <c r="N7" s="39">
        <v>193.0</v>
      </c>
      <c r="O7" s="121">
        <v>56.0</v>
      </c>
      <c r="P7" s="121">
        <v>98.0</v>
      </c>
      <c r="Q7" s="39">
        <v>1622.0</v>
      </c>
      <c r="S7" s="1">
        <f t="shared" ref="S7:S14" si="1">SUM(F7:J7,M7:N7)</f>
        <v>1622</v>
      </c>
    </row>
    <row r="8">
      <c r="A8" s="17">
        <v>3.0</v>
      </c>
      <c r="B8" s="18" t="s">
        <v>13</v>
      </c>
      <c r="C8" s="39">
        <v>0.0</v>
      </c>
      <c r="D8" s="121">
        <v>0.0</v>
      </c>
      <c r="E8" s="121">
        <v>0.0</v>
      </c>
      <c r="F8" s="39">
        <v>722.0</v>
      </c>
      <c r="G8" s="39">
        <v>695.0</v>
      </c>
      <c r="H8" s="39">
        <v>536.0</v>
      </c>
      <c r="I8" s="39">
        <v>576.0</v>
      </c>
      <c r="J8" s="39">
        <v>487.0</v>
      </c>
      <c r="K8" s="121">
        <v>257.0</v>
      </c>
      <c r="L8" s="121">
        <v>673.0</v>
      </c>
      <c r="M8" s="39">
        <v>284.0</v>
      </c>
      <c r="N8" s="39">
        <v>282.0</v>
      </c>
      <c r="O8" s="121">
        <v>80.0</v>
      </c>
      <c r="P8" s="121">
        <v>152.0</v>
      </c>
      <c r="Q8" s="122">
        <v>3582.0</v>
      </c>
      <c r="R8" s="123">
        <v>3584.0</v>
      </c>
      <c r="S8" s="1">
        <f t="shared" si="1"/>
        <v>3582</v>
      </c>
    </row>
    <row r="9">
      <c r="A9" s="17">
        <v>4.0</v>
      </c>
      <c r="B9" s="18" t="s">
        <v>14</v>
      </c>
      <c r="C9" s="39">
        <v>0.0</v>
      </c>
      <c r="D9" s="121">
        <v>0.0</v>
      </c>
      <c r="E9" s="121">
        <v>0.0</v>
      </c>
      <c r="F9" s="39">
        <v>271.0</v>
      </c>
      <c r="G9" s="39">
        <v>344.0</v>
      </c>
      <c r="H9" s="39">
        <v>678.0</v>
      </c>
      <c r="I9" s="39">
        <v>578.0</v>
      </c>
      <c r="J9" s="39">
        <v>464.0</v>
      </c>
      <c r="K9" s="121">
        <v>177.0</v>
      </c>
      <c r="L9" s="121">
        <v>281.0</v>
      </c>
      <c r="M9" s="39">
        <v>264.0</v>
      </c>
      <c r="N9" s="39">
        <v>270.0</v>
      </c>
      <c r="O9" s="121">
        <v>59.0</v>
      </c>
      <c r="P9" s="121">
        <v>95.0</v>
      </c>
      <c r="Q9" s="122">
        <v>2869.0</v>
      </c>
      <c r="R9" s="123">
        <v>2870.0</v>
      </c>
      <c r="S9" s="1">
        <f t="shared" si="1"/>
        <v>2869</v>
      </c>
    </row>
    <row r="10">
      <c r="A10" s="17">
        <v>5.0</v>
      </c>
      <c r="B10" s="18" t="s">
        <v>15</v>
      </c>
      <c r="C10" s="39">
        <v>0.0</v>
      </c>
      <c r="D10" s="121">
        <v>0.0</v>
      </c>
      <c r="E10" s="121">
        <v>0.0</v>
      </c>
      <c r="F10" s="39">
        <v>288.0</v>
      </c>
      <c r="G10" s="39">
        <v>205.0</v>
      </c>
      <c r="H10" s="39">
        <v>271.0</v>
      </c>
      <c r="I10" s="39">
        <v>189.0</v>
      </c>
      <c r="J10" s="39">
        <v>263.0</v>
      </c>
      <c r="K10" s="121">
        <v>80.0</v>
      </c>
      <c r="L10" s="121">
        <v>116.0</v>
      </c>
      <c r="M10" s="39">
        <v>153.0</v>
      </c>
      <c r="N10" s="39">
        <v>154.0</v>
      </c>
      <c r="O10" s="121">
        <v>28.0</v>
      </c>
      <c r="P10" s="121">
        <v>25.0</v>
      </c>
      <c r="Q10" s="39">
        <v>1523.0</v>
      </c>
      <c r="S10" s="1">
        <f t="shared" si="1"/>
        <v>1523</v>
      </c>
    </row>
    <row r="11">
      <c r="A11" s="17">
        <v>6.0</v>
      </c>
      <c r="B11" s="18" t="s">
        <v>16</v>
      </c>
      <c r="C11" s="39">
        <v>0.0</v>
      </c>
      <c r="D11" s="121">
        <v>0.0</v>
      </c>
      <c r="E11" s="121">
        <v>0.0</v>
      </c>
      <c r="F11" s="39">
        <v>98.0</v>
      </c>
      <c r="G11" s="39">
        <v>166.0</v>
      </c>
      <c r="H11" s="39">
        <v>152.0</v>
      </c>
      <c r="I11" s="39">
        <v>23.0</v>
      </c>
      <c r="J11" s="39">
        <v>30.0</v>
      </c>
      <c r="K11" s="121">
        <v>16.0</v>
      </c>
      <c r="L11" s="121">
        <v>16.0</v>
      </c>
      <c r="M11" s="39">
        <v>78.0</v>
      </c>
      <c r="N11" s="39">
        <v>44.0</v>
      </c>
      <c r="O11" s="121">
        <v>20.0</v>
      </c>
      <c r="P11" s="121">
        <v>16.0</v>
      </c>
      <c r="Q11" s="39">
        <v>591.0</v>
      </c>
      <c r="S11" s="1">
        <f t="shared" si="1"/>
        <v>591</v>
      </c>
    </row>
    <row r="12">
      <c r="A12" s="17">
        <v>7.0</v>
      </c>
      <c r="B12" s="18" t="s">
        <v>17</v>
      </c>
      <c r="C12" s="39">
        <v>0.0</v>
      </c>
      <c r="D12" s="121">
        <v>0.0</v>
      </c>
      <c r="E12" s="121">
        <v>0.0</v>
      </c>
      <c r="F12" s="39">
        <v>440.0</v>
      </c>
      <c r="G12" s="39">
        <v>429.0</v>
      </c>
      <c r="H12" s="39">
        <v>457.0</v>
      </c>
      <c r="I12" s="39">
        <v>353.0</v>
      </c>
      <c r="J12" s="39">
        <v>464.0</v>
      </c>
      <c r="K12" s="121">
        <v>187.0</v>
      </c>
      <c r="L12" s="121">
        <v>303.0</v>
      </c>
      <c r="M12" s="39">
        <v>330.0</v>
      </c>
      <c r="N12" s="39">
        <v>297.0</v>
      </c>
      <c r="O12" s="121">
        <v>67.0</v>
      </c>
      <c r="P12" s="121">
        <v>103.0</v>
      </c>
      <c r="Q12" s="122">
        <v>2770.0</v>
      </c>
      <c r="R12" s="123">
        <v>2772.0</v>
      </c>
      <c r="S12" s="1">
        <f t="shared" si="1"/>
        <v>2770</v>
      </c>
    </row>
    <row r="13">
      <c r="A13" s="17">
        <v>8.0</v>
      </c>
      <c r="B13" s="18" t="s">
        <v>18</v>
      </c>
      <c r="C13" s="39">
        <v>0.0</v>
      </c>
      <c r="D13" s="121">
        <v>0.0</v>
      </c>
      <c r="E13" s="121">
        <v>0.0</v>
      </c>
      <c r="F13" s="39">
        <v>39.0</v>
      </c>
      <c r="G13" s="39">
        <v>17.0</v>
      </c>
      <c r="H13" s="39">
        <v>38.0</v>
      </c>
      <c r="I13" s="39">
        <v>4.0</v>
      </c>
      <c r="J13" s="39">
        <v>12.0</v>
      </c>
      <c r="K13" s="121">
        <v>20.0</v>
      </c>
      <c r="L13" s="121">
        <v>29.0</v>
      </c>
      <c r="M13" s="39">
        <v>0.0</v>
      </c>
      <c r="N13" s="39">
        <v>4.0</v>
      </c>
      <c r="O13" s="121">
        <v>2.0</v>
      </c>
      <c r="P13" s="121">
        <v>4.0</v>
      </c>
      <c r="Q13" s="122">
        <v>114.0</v>
      </c>
      <c r="R13" s="124">
        <v>115.0</v>
      </c>
      <c r="S13" s="1">
        <f t="shared" si="1"/>
        <v>114</v>
      </c>
    </row>
    <row r="14">
      <c r="A14" s="17">
        <v>9.0</v>
      </c>
      <c r="B14" s="18" t="s">
        <v>19</v>
      </c>
      <c r="C14" s="39">
        <v>0.0</v>
      </c>
      <c r="D14" s="121">
        <v>0.0</v>
      </c>
      <c r="E14" s="121">
        <v>0.0</v>
      </c>
      <c r="F14" s="39">
        <v>513.0</v>
      </c>
      <c r="G14" s="39">
        <v>543.0</v>
      </c>
      <c r="H14" s="39">
        <v>455.0</v>
      </c>
      <c r="I14" s="39">
        <v>417.0</v>
      </c>
      <c r="J14" s="39">
        <v>365.0</v>
      </c>
      <c r="K14" s="121">
        <v>235.0</v>
      </c>
      <c r="L14" s="121">
        <v>409.0</v>
      </c>
      <c r="M14" s="39">
        <v>214.0</v>
      </c>
      <c r="N14" s="39">
        <v>254.0</v>
      </c>
      <c r="O14" s="121">
        <v>87.0</v>
      </c>
      <c r="P14" s="121">
        <v>118.0</v>
      </c>
      <c r="Q14" s="122">
        <v>2761.0</v>
      </c>
      <c r="R14" s="124">
        <v>2763.0</v>
      </c>
      <c r="S14" s="1">
        <f t="shared" si="1"/>
        <v>2761</v>
      </c>
    </row>
    <row r="15">
      <c r="A15" s="17">
        <v>10.0</v>
      </c>
      <c r="B15" s="18" t="s">
        <v>20</v>
      </c>
      <c r="C15" s="39">
        <v>1387.0</v>
      </c>
      <c r="D15" s="121">
        <v>65.0</v>
      </c>
      <c r="E15" s="121">
        <v>189.0</v>
      </c>
      <c r="F15" s="39">
        <v>1548.0</v>
      </c>
      <c r="G15" s="39">
        <v>1269.0</v>
      </c>
      <c r="H15" s="39">
        <v>1016.0</v>
      </c>
      <c r="I15" s="39">
        <v>869.0</v>
      </c>
      <c r="J15" s="39">
        <v>710.0</v>
      </c>
      <c r="K15" s="121">
        <v>302.0</v>
      </c>
      <c r="L15" s="121">
        <v>711.0</v>
      </c>
      <c r="M15" s="39">
        <v>493.0</v>
      </c>
      <c r="N15" s="39">
        <v>507.0</v>
      </c>
      <c r="O15" s="121">
        <v>83.0</v>
      </c>
      <c r="P15" s="121">
        <v>193.0</v>
      </c>
      <c r="Q15" s="122">
        <v>7799.0</v>
      </c>
      <c r="S15" s="1">
        <f>SUM(F15:J15,M15:N15,C15)</f>
        <v>7799</v>
      </c>
    </row>
    <row r="16">
      <c r="A16" s="17">
        <v>11.0</v>
      </c>
      <c r="B16" s="18" t="s">
        <v>21</v>
      </c>
      <c r="C16" s="39">
        <v>0.0</v>
      </c>
      <c r="D16" s="121">
        <v>0.0</v>
      </c>
      <c r="E16" s="121">
        <v>0.0</v>
      </c>
      <c r="F16" s="39">
        <v>0.0</v>
      </c>
      <c r="G16" s="39">
        <v>7.0</v>
      </c>
      <c r="H16" s="39">
        <v>9.0</v>
      </c>
      <c r="I16" s="39">
        <v>14.0</v>
      </c>
      <c r="J16" s="39">
        <v>14.0</v>
      </c>
      <c r="K16" s="121">
        <v>7.0</v>
      </c>
      <c r="L16" s="121">
        <v>12.0</v>
      </c>
      <c r="M16" s="39">
        <v>20.0</v>
      </c>
      <c r="N16" s="39">
        <v>12.0</v>
      </c>
      <c r="O16" s="121">
        <v>6.0</v>
      </c>
      <c r="P16" s="121">
        <v>10.0</v>
      </c>
      <c r="Q16" s="39">
        <v>76.0</v>
      </c>
      <c r="S16" s="1">
        <f t="shared" ref="S16:S19" si="2">SUM(F16:J16,M16:N16)</f>
        <v>76</v>
      </c>
    </row>
    <row r="17">
      <c r="A17" s="17">
        <v>12.0</v>
      </c>
      <c r="B17" s="18" t="s">
        <v>22</v>
      </c>
      <c r="C17" s="39">
        <v>0.0</v>
      </c>
      <c r="D17" s="121">
        <v>0.0</v>
      </c>
      <c r="E17" s="121">
        <v>0.0</v>
      </c>
      <c r="F17" s="39">
        <v>125.0</v>
      </c>
      <c r="G17" s="39">
        <v>354.0</v>
      </c>
      <c r="H17" s="39">
        <v>429.0</v>
      </c>
      <c r="I17" s="39">
        <v>417.0</v>
      </c>
      <c r="J17" s="39">
        <v>504.0</v>
      </c>
      <c r="K17" s="121">
        <v>134.0</v>
      </c>
      <c r="L17" s="121">
        <v>218.0</v>
      </c>
      <c r="M17" s="39">
        <v>418.0</v>
      </c>
      <c r="N17" s="39">
        <v>339.0</v>
      </c>
      <c r="O17" s="121">
        <v>74.0</v>
      </c>
      <c r="P17" s="121">
        <v>126.0</v>
      </c>
      <c r="Q17" s="39">
        <v>2586.0</v>
      </c>
      <c r="S17" s="1">
        <f t="shared" si="2"/>
        <v>2586</v>
      </c>
    </row>
    <row r="18">
      <c r="A18" s="17">
        <v>13.0</v>
      </c>
      <c r="B18" s="18" t="s">
        <v>23</v>
      </c>
      <c r="C18" s="39">
        <v>0.0</v>
      </c>
      <c r="D18" s="121">
        <v>0.0</v>
      </c>
      <c r="E18" s="121">
        <v>0.0</v>
      </c>
      <c r="F18" s="39">
        <v>256.0</v>
      </c>
      <c r="G18" s="39">
        <v>118.0</v>
      </c>
      <c r="H18" s="39">
        <v>162.0</v>
      </c>
      <c r="I18" s="39">
        <v>539.0</v>
      </c>
      <c r="J18" s="39">
        <v>540.0</v>
      </c>
      <c r="K18" s="121">
        <v>96.0</v>
      </c>
      <c r="L18" s="121">
        <v>272.0</v>
      </c>
      <c r="M18" s="39">
        <v>304.0</v>
      </c>
      <c r="N18" s="39">
        <v>256.0</v>
      </c>
      <c r="O18" s="121">
        <v>49.0</v>
      </c>
      <c r="P18" s="121">
        <v>105.0</v>
      </c>
      <c r="Q18" s="122">
        <v>2175.0</v>
      </c>
      <c r="S18" s="1">
        <f t="shared" si="2"/>
        <v>2175</v>
      </c>
    </row>
    <row r="19">
      <c r="A19" s="17">
        <v>14.0</v>
      </c>
      <c r="B19" s="18" t="s">
        <v>24</v>
      </c>
      <c r="C19" s="39">
        <v>0.0</v>
      </c>
      <c r="D19" s="121">
        <v>0.0</v>
      </c>
      <c r="E19" s="121">
        <v>0.0</v>
      </c>
      <c r="F19" s="39">
        <v>0.0</v>
      </c>
      <c r="G19" s="39">
        <v>0.0</v>
      </c>
      <c r="H19" s="39">
        <v>53.0</v>
      </c>
      <c r="I19" s="39">
        <v>106.0</v>
      </c>
      <c r="J19" s="39">
        <v>196.0</v>
      </c>
      <c r="K19" s="121">
        <v>39.0</v>
      </c>
      <c r="L19" s="121">
        <v>79.0</v>
      </c>
      <c r="M19" s="39">
        <v>178.0</v>
      </c>
      <c r="N19" s="39">
        <v>213.0</v>
      </c>
      <c r="O19" s="121">
        <v>46.0</v>
      </c>
      <c r="P19" s="121">
        <v>57.0</v>
      </c>
      <c r="Q19" s="122">
        <v>746.0</v>
      </c>
      <c r="S19" s="1">
        <f t="shared" si="2"/>
        <v>746</v>
      </c>
    </row>
    <row r="20">
      <c r="A20" s="17">
        <v>15.0</v>
      </c>
      <c r="B20" s="18" t="s">
        <v>25</v>
      </c>
      <c r="C20" s="39">
        <v>810.0</v>
      </c>
      <c r="D20" s="121">
        <v>51.0</v>
      </c>
      <c r="E20" s="121">
        <v>125.0</v>
      </c>
      <c r="F20" s="39">
        <v>811.0</v>
      </c>
      <c r="G20" s="39">
        <v>752.0</v>
      </c>
      <c r="H20" s="39">
        <v>689.0</v>
      </c>
      <c r="I20" s="39">
        <v>569.0</v>
      </c>
      <c r="J20" s="39">
        <v>505.0</v>
      </c>
      <c r="K20" s="121">
        <v>283.0</v>
      </c>
      <c r="L20" s="121">
        <v>550.0</v>
      </c>
      <c r="M20" s="39">
        <v>337.0</v>
      </c>
      <c r="N20" s="39">
        <v>345.0</v>
      </c>
      <c r="O20" s="121">
        <v>87.0</v>
      </c>
      <c r="P20" s="121">
        <v>148.0</v>
      </c>
      <c r="Q20" s="122">
        <v>4818.0</v>
      </c>
      <c r="S20" s="1">
        <f>SUM(F20:J20,M20:N20,C20)</f>
        <v>4818</v>
      </c>
    </row>
    <row r="21" ht="15.75" customHeight="1">
      <c r="A21" s="17">
        <v>16.0</v>
      </c>
      <c r="B21" s="18" t="s">
        <v>26</v>
      </c>
      <c r="C21" s="39">
        <v>0.0</v>
      </c>
      <c r="D21" s="121">
        <v>0.0</v>
      </c>
      <c r="E21" s="121">
        <v>0.0</v>
      </c>
      <c r="F21" s="39">
        <v>382.0</v>
      </c>
      <c r="G21" s="39">
        <v>391.0</v>
      </c>
      <c r="H21" s="39">
        <v>595.0</v>
      </c>
      <c r="I21" s="39">
        <v>486.0</v>
      </c>
      <c r="J21" s="39">
        <v>55.0</v>
      </c>
      <c r="K21" s="121">
        <v>139.0</v>
      </c>
      <c r="L21" s="121">
        <v>242.0</v>
      </c>
      <c r="M21" s="39">
        <v>9.0</v>
      </c>
      <c r="N21" s="39">
        <v>7.0</v>
      </c>
      <c r="O21" s="121">
        <v>5.0</v>
      </c>
      <c r="P21" s="121">
        <v>3.0</v>
      </c>
      <c r="Q21" s="39">
        <v>1925.0</v>
      </c>
      <c r="S21" s="1">
        <f t="shared" ref="S21:S28" si="3">SUM(F21:J21,M21:N21)</f>
        <v>1925</v>
      </c>
    </row>
    <row r="22" ht="15.75" customHeight="1">
      <c r="A22" s="17">
        <v>17.0</v>
      </c>
      <c r="B22" s="18" t="s">
        <v>27</v>
      </c>
      <c r="C22" s="39">
        <v>0.0</v>
      </c>
      <c r="D22" s="121">
        <v>0.0</v>
      </c>
      <c r="E22" s="121">
        <v>0.0</v>
      </c>
      <c r="F22" s="39">
        <v>0.0</v>
      </c>
      <c r="G22" s="39">
        <v>0.0</v>
      </c>
      <c r="H22" s="39">
        <v>754.0</v>
      </c>
      <c r="I22" s="39">
        <v>637.0</v>
      </c>
      <c r="J22" s="39">
        <v>559.0</v>
      </c>
      <c r="K22" s="121">
        <v>131.0</v>
      </c>
      <c r="L22" s="121">
        <v>276.0</v>
      </c>
      <c r="M22" s="39">
        <v>353.0</v>
      </c>
      <c r="N22" s="39">
        <v>298.0</v>
      </c>
      <c r="O22" s="121">
        <v>74.0</v>
      </c>
      <c r="P22" s="121">
        <v>126.0</v>
      </c>
      <c r="Q22" s="122">
        <v>2601.0</v>
      </c>
      <c r="S22" s="1">
        <f t="shared" si="3"/>
        <v>2601</v>
      </c>
    </row>
    <row r="23" ht="15.75" customHeight="1">
      <c r="A23" s="17">
        <v>18.0</v>
      </c>
      <c r="B23" s="18" t="s">
        <v>28</v>
      </c>
      <c r="C23" s="39">
        <v>0.0</v>
      </c>
      <c r="D23" s="121">
        <v>0.0</v>
      </c>
      <c r="E23" s="121">
        <v>0.0</v>
      </c>
      <c r="F23" s="39">
        <v>509.0</v>
      </c>
      <c r="G23" s="39">
        <v>529.0</v>
      </c>
      <c r="H23" s="39">
        <v>556.0</v>
      </c>
      <c r="I23" s="39">
        <v>471.0</v>
      </c>
      <c r="J23" s="39">
        <v>607.0</v>
      </c>
      <c r="K23" s="121">
        <v>207.0</v>
      </c>
      <c r="L23" s="121">
        <v>382.0</v>
      </c>
      <c r="M23" s="39">
        <v>390.0</v>
      </c>
      <c r="N23" s="39">
        <v>347.0</v>
      </c>
      <c r="O23" s="121">
        <v>72.0</v>
      </c>
      <c r="P23" s="121">
        <v>116.0</v>
      </c>
      <c r="Q23" s="122">
        <v>3409.0</v>
      </c>
      <c r="S23" s="1">
        <f t="shared" si="3"/>
        <v>3409</v>
      </c>
    </row>
    <row r="24" ht="15.75" customHeight="1">
      <c r="A24" s="17">
        <v>19.0</v>
      </c>
      <c r="B24" s="18" t="s">
        <v>29</v>
      </c>
      <c r="C24" s="39">
        <v>0.0</v>
      </c>
      <c r="D24" s="121">
        <v>0.0</v>
      </c>
      <c r="E24" s="121">
        <v>0.0</v>
      </c>
      <c r="F24" s="39">
        <v>6.0</v>
      </c>
      <c r="G24" s="39">
        <v>12.0</v>
      </c>
      <c r="H24" s="39">
        <v>20.0</v>
      </c>
      <c r="I24" s="39">
        <v>30.0</v>
      </c>
      <c r="J24" s="39">
        <v>32.0</v>
      </c>
      <c r="K24" s="121">
        <v>20.0</v>
      </c>
      <c r="L24" s="121">
        <v>29.0</v>
      </c>
      <c r="M24" s="39">
        <v>36.0</v>
      </c>
      <c r="N24" s="39">
        <v>24.0</v>
      </c>
      <c r="O24" s="121">
        <v>8.0</v>
      </c>
      <c r="P24" s="121">
        <v>12.0</v>
      </c>
      <c r="Q24" s="39">
        <v>160.0</v>
      </c>
      <c r="S24" s="1">
        <f t="shared" si="3"/>
        <v>160</v>
      </c>
    </row>
    <row r="25" ht="15.75" customHeight="1">
      <c r="A25" s="17">
        <v>20.0</v>
      </c>
      <c r="B25" s="18" t="s">
        <v>30</v>
      </c>
      <c r="C25" s="39">
        <v>0.0</v>
      </c>
      <c r="D25" s="121">
        <v>0.0</v>
      </c>
      <c r="E25" s="121">
        <v>0.0</v>
      </c>
      <c r="F25" s="39">
        <v>0.0</v>
      </c>
      <c r="G25" s="39">
        <v>0.0</v>
      </c>
      <c r="H25" s="39">
        <v>43.0</v>
      </c>
      <c r="I25" s="39">
        <v>428.0</v>
      </c>
      <c r="J25" s="39">
        <v>373.0</v>
      </c>
      <c r="K25" s="121">
        <v>84.0</v>
      </c>
      <c r="L25" s="121">
        <v>149.0</v>
      </c>
      <c r="M25" s="39">
        <v>195.0</v>
      </c>
      <c r="N25" s="39">
        <v>201.0</v>
      </c>
      <c r="O25" s="121">
        <v>63.0</v>
      </c>
      <c r="P25" s="121">
        <v>93.0</v>
      </c>
      <c r="Q25" s="39">
        <v>1240.0</v>
      </c>
      <c r="S25" s="1">
        <f t="shared" si="3"/>
        <v>1240</v>
      </c>
    </row>
    <row r="26" ht="15.75" customHeight="1">
      <c r="A26" s="17">
        <v>21.0</v>
      </c>
      <c r="B26" s="18" t="s">
        <v>31</v>
      </c>
      <c r="C26" s="39">
        <v>0.0</v>
      </c>
      <c r="D26" s="121">
        <v>0.0</v>
      </c>
      <c r="E26" s="121">
        <v>0.0</v>
      </c>
      <c r="F26" s="39">
        <v>20.0</v>
      </c>
      <c r="G26" s="39">
        <v>23.0</v>
      </c>
      <c r="H26" s="39">
        <v>40.0</v>
      </c>
      <c r="I26" s="39">
        <v>41.0</v>
      </c>
      <c r="J26" s="39">
        <v>57.0</v>
      </c>
      <c r="K26" s="121">
        <v>27.0</v>
      </c>
      <c r="L26" s="121">
        <v>43.0</v>
      </c>
      <c r="M26" s="39">
        <v>56.0</v>
      </c>
      <c r="N26" s="39">
        <v>63.0</v>
      </c>
      <c r="O26" s="121">
        <v>13.0</v>
      </c>
      <c r="P26" s="121">
        <v>19.0</v>
      </c>
      <c r="Q26" s="39">
        <v>300.0</v>
      </c>
      <c r="S26" s="1">
        <f t="shared" si="3"/>
        <v>300</v>
      </c>
    </row>
    <row r="27" ht="15.75" customHeight="1">
      <c r="A27" s="17">
        <v>22.0</v>
      </c>
      <c r="B27" s="18" t="s">
        <v>32</v>
      </c>
      <c r="C27" s="39">
        <v>0.0</v>
      </c>
      <c r="D27" s="121">
        <v>0.0</v>
      </c>
      <c r="E27" s="121">
        <v>0.0</v>
      </c>
      <c r="F27" s="39">
        <v>5.0</v>
      </c>
      <c r="G27" s="39">
        <v>5.0</v>
      </c>
      <c r="H27" s="39">
        <v>70.0</v>
      </c>
      <c r="I27" s="39">
        <v>43.0</v>
      </c>
      <c r="J27" s="39">
        <v>60.0</v>
      </c>
      <c r="K27" s="121">
        <v>29.0</v>
      </c>
      <c r="L27" s="121">
        <v>31.0</v>
      </c>
      <c r="M27" s="39">
        <v>138.0</v>
      </c>
      <c r="N27" s="39">
        <v>134.0</v>
      </c>
      <c r="O27" s="121">
        <v>23.0</v>
      </c>
      <c r="P27" s="121">
        <v>37.0</v>
      </c>
      <c r="Q27" s="122">
        <v>455.0</v>
      </c>
      <c r="S27" s="1">
        <f t="shared" si="3"/>
        <v>455</v>
      </c>
    </row>
    <row r="28" ht="15.75" customHeight="1">
      <c r="A28" s="33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39">
        <v>0.0</v>
      </c>
      <c r="D29" s="121">
        <v>0.0</v>
      </c>
      <c r="E29" s="121">
        <v>0.0</v>
      </c>
      <c r="F29" s="39">
        <v>32.0</v>
      </c>
      <c r="G29" s="39">
        <v>33.0</v>
      </c>
      <c r="H29" s="39">
        <v>57.0</v>
      </c>
      <c r="I29" s="39">
        <v>34.0</v>
      </c>
      <c r="J29" s="39">
        <v>48.0</v>
      </c>
      <c r="K29" s="121">
        <v>23.0</v>
      </c>
      <c r="L29" s="121">
        <v>41.0</v>
      </c>
      <c r="M29" s="39">
        <v>11.0</v>
      </c>
      <c r="N29" s="39">
        <v>11.0</v>
      </c>
      <c r="O29" s="121">
        <v>4.0</v>
      </c>
      <c r="P29" s="121">
        <v>7.0</v>
      </c>
      <c r="Q29" s="39">
        <v>226.0</v>
      </c>
      <c r="S29" s="1">
        <f>SUM(F29:J29,M29:N29,C29)</f>
        <v>226</v>
      </c>
    </row>
    <row r="30" ht="15.75" customHeight="1">
      <c r="A30" s="17">
        <v>2.0</v>
      </c>
      <c r="B30" s="18" t="s">
        <v>12</v>
      </c>
      <c r="C30" s="39">
        <v>0.0</v>
      </c>
      <c r="D30" s="121">
        <v>0.0</v>
      </c>
      <c r="E30" s="121">
        <v>0.0</v>
      </c>
      <c r="F30" s="39">
        <v>33.0</v>
      </c>
      <c r="G30" s="39">
        <v>16.0</v>
      </c>
      <c r="H30" s="39">
        <v>14.0</v>
      </c>
      <c r="I30" s="39">
        <v>20.0</v>
      </c>
      <c r="J30" s="39">
        <v>16.0</v>
      </c>
      <c r="K30" s="121">
        <v>11.0</v>
      </c>
      <c r="L30" s="121">
        <v>21.0</v>
      </c>
      <c r="M30" s="39">
        <v>3.0</v>
      </c>
      <c r="N30" s="39">
        <v>3.0</v>
      </c>
      <c r="O30" s="121">
        <v>2.0</v>
      </c>
      <c r="P30" s="121">
        <v>4.0</v>
      </c>
      <c r="Q30" s="39">
        <v>105.0</v>
      </c>
      <c r="S30" s="1">
        <f t="shared" ref="S30:S37" si="4">SUM(F30:J30,M30:N30)</f>
        <v>105</v>
      </c>
    </row>
    <row r="31" ht="15.75" customHeight="1">
      <c r="A31" s="17">
        <v>3.0</v>
      </c>
      <c r="B31" s="18" t="s">
        <v>13</v>
      </c>
      <c r="C31" s="39">
        <v>0.0</v>
      </c>
      <c r="D31" s="121">
        <v>0.0</v>
      </c>
      <c r="E31" s="121">
        <v>0.0</v>
      </c>
      <c r="F31" s="39">
        <v>10.0</v>
      </c>
      <c r="G31" s="39">
        <v>29.0</v>
      </c>
      <c r="H31" s="39">
        <v>5.0</v>
      </c>
      <c r="I31" s="39">
        <v>19.0</v>
      </c>
      <c r="J31" s="39">
        <v>7.0</v>
      </c>
      <c r="K31" s="121">
        <v>11.0</v>
      </c>
      <c r="L31" s="121">
        <v>18.0</v>
      </c>
      <c r="M31" s="39">
        <v>7.0</v>
      </c>
      <c r="N31" s="39">
        <v>8.0</v>
      </c>
      <c r="O31" s="121">
        <v>4.0</v>
      </c>
      <c r="P31" s="121">
        <v>6.0</v>
      </c>
      <c r="Q31" s="39">
        <v>85.0</v>
      </c>
      <c r="S31" s="1">
        <f t="shared" si="4"/>
        <v>85</v>
      </c>
    </row>
    <row r="32" ht="15.75" customHeight="1">
      <c r="A32" s="17">
        <v>4.0</v>
      </c>
      <c r="B32" s="18" t="s">
        <v>14</v>
      </c>
      <c r="C32" s="39">
        <v>0.0</v>
      </c>
      <c r="D32" s="121">
        <v>0.0</v>
      </c>
      <c r="E32" s="121">
        <v>0.0</v>
      </c>
      <c r="F32" s="39">
        <v>21.0</v>
      </c>
      <c r="G32" s="39">
        <v>5.0</v>
      </c>
      <c r="H32" s="39">
        <v>37.0</v>
      </c>
      <c r="I32" s="39">
        <v>28.0</v>
      </c>
      <c r="J32" s="39">
        <v>13.0</v>
      </c>
      <c r="K32" s="121">
        <v>10.0</v>
      </c>
      <c r="L32" s="121">
        <v>24.0</v>
      </c>
      <c r="M32" s="39">
        <v>5.0</v>
      </c>
      <c r="N32" s="39">
        <v>6.0</v>
      </c>
      <c r="O32" s="121">
        <v>5.0</v>
      </c>
      <c r="P32" s="121">
        <v>5.0</v>
      </c>
      <c r="Q32" s="39">
        <v>115.0</v>
      </c>
      <c r="S32" s="1">
        <f t="shared" si="4"/>
        <v>115</v>
      </c>
    </row>
    <row r="33" ht="15.75" customHeight="1">
      <c r="A33" s="17">
        <v>5.0</v>
      </c>
      <c r="B33" s="18" t="s">
        <v>15</v>
      </c>
      <c r="C33" s="39">
        <v>0.0</v>
      </c>
      <c r="D33" s="121">
        <v>0.0</v>
      </c>
      <c r="E33" s="121">
        <v>0.0</v>
      </c>
      <c r="F33" s="39">
        <v>1.0</v>
      </c>
      <c r="G33" s="39">
        <v>0.0</v>
      </c>
      <c r="H33" s="39">
        <v>1.0</v>
      </c>
      <c r="I33" s="39">
        <v>3.0</v>
      </c>
      <c r="J33" s="39">
        <v>3.0</v>
      </c>
      <c r="K33" s="121">
        <v>4.0</v>
      </c>
      <c r="L33" s="121">
        <v>3.0</v>
      </c>
      <c r="M33" s="39">
        <v>2.0</v>
      </c>
      <c r="N33" s="39">
        <v>3.0</v>
      </c>
      <c r="O33" s="121">
        <v>1.0</v>
      </c>
      <c r="P33" s="121">
        <v>0.0</v>
      </c>
      <c r="Q33" s="39">
        <v>13.0</v>
      </c>
      <c r="S33" s="1">
        <f t="shared" si="4"/>
        <v>13</v>
      </c>
    </row>
    <row r="34" ht="15.75" customHeight="1">
      <c r="A34" s="17">
        <v>6.0</v>
      </c>
      <c r="B34" s="18" t="s">
        <v>16</v>
      </c>
      <c r="C34" s="39">
        <v>0.0</v>
      </c>
      <c r="D34" s="121">
        <v>0.0</v>
      </c>
      <c r="E34" s="121">
        <v>0.0</v>
      </c>
      <c r="F34" s="39">
        <v>0.0</v>
      </c>
      <c r="G34" s="39">
        <v>0.0</v>
      </c>
      <c r="H34" s="39">
        <v>0.0</v>
      </c>
      <c r="I34" s="39">
        <v>0.0</v>
      </c>
      <c r="J34" s="39">
        <v>0.0</v>
      </c>
      <c r="K34" s="121">
        <v>0.0</v>
      </c>
      <c r="L34" s="121">
        <v>0.0</v>
      </c>
      <c r="M34" s="39">
        <v>0.0</v>
      </c>
      <c r="N34" s="39">
        <v>0.0</v>
      </c>
      <c r="O34" s="121">
        <v>0.0</v>
      </c>
      <c r="P34" s="121">
        <v>0.0</v>
      </c>
      <c r="Q34" s="39">
        <v>0.0</v>
      </c>
      <c r="S34" s="1">
        <f t="shared" si="4"/>
        <v>0</v>
      </c>
    </row>
    <row r="35" ht="15.75" customHeight="1">
      <c r="A35" s="17">
        <v>7.0</v>
      </c>
      <c r="B35" s="18" t="s">
        <v>17</v>
      </c>
      <c r="C35" s="39">
        <v>0.0</v>
      </c>
      <c r="D35" s="121">
        <v>0.0</v>
      </c>
      <c r="E35" s="121">
        <v>0.0</v>
      </c>
      <c r="F35" s="39">
        <v>33.0</v>
      </c>
      <c r="G35" s="39">
        <v>14.0</v>
      </c>
      <c r="H35" s="39">
        <v>20.0</v>
      </c>
      <c r="I35" s="39">
        <v>9.0</v>
      </c>
      <c r="J35" s="39">
        <v>16.0</v>
      </c>
      <c r="K35" s="121">
        <v>14.0</v>
      </c>
      <c r="L35" s="121">
        <v>21.0</v>
      </c>
      <c r="M35" s="39">
        <v>10.0</v>
      </c>
      <c r="N35" s="39">
        <v>11.0</v>
      </c>
      <c r="O35" s="121">
        <v>6.0</v>
      </c>
      <c r="P35" s="121">
        <v>9.0</v>
      </c>
      <c r="Q35" s="39">
        <v>113.0</v>
      </c>
      <c r="S35" s="1">
        <f t="shared" si="4"/>
        <v>113</v>
      </c>
    </row>
    <row r="36" ht="15.75" customHeight="1">
      <c r="A36" s="17">
        <v>8.0</v>
      </c>
      <c r="B36" s="18" t="s">
        <v>18</v>
      </c>
      <c r="C36" s="39">
        <v>0.0</v>
      </c>
      <c r="D36" s="121">
        <v>0.0</v>
      </c>
      <c r="E36" s="121">
        <v>0.0</v>
      </c>
      <c r="F36" s="39">
        <v>0.0</v>
      </c>
      <c r="G36" s="39">
        <v>0.0</v>
      </c>
      <c r="H36" s="39">
        <v>0.0</v>
      </c>
      <c r="I36" s="39">
        <v>0.0</v>
      </c>
      <c r="J36" s="39">
        <v>0.0</v>
      </c>
      <c r="K36" s="121">
        <v>0.0</v>
      </c>
      <c r="L36" s="121">
        <v>0.0</v>
      </c>
      <c r="M36" s="39">
        <v>0.0</v>
      </c>
      <c r="N36" s="39">
        <v>0.0</v>
      </c>
      <c r="O36" s="121">
        <v>0.0</v>
      </c>
      <c r="P36" s="121">
        <v>0.0</v>
      </c>
      <c r="Q36" s="39">
        <v>0.0</v>
      </c>
      <c r="S36" s="1">
        <f t="shared" si="4"/>
        <v>0</v>
      </c>
    </row>
    <row r="37" ht="15.75" customHeight="1">
      <c r="A37" s="17">
        <v>9.0</v>
      </c>
      <c r="B37" s="18" t="s">
        <v>19</v>
      </c>
      <c r="C37" s="39">
        <v>0.0</v>
      </c>
      <c r="D37" s="121">
        <v>0.0</v>
      </c>
      <c r="E37" s="121">
        <v>0.0</v>
      </c>
      <c r="F37" s="39">
        <v>37.0</v>
      </c>
      <c r="G37" s="39">
        <v>26.0</v>
      </c>
      <c r="H37" s="39">
        <v>56.0</v>
      </c>
      <c r="I37" s="39">
        <v>29.0</v>
      </c>
      <c r="J37" s="39">
        <v>30.0</v>
      </c>
      <c r="K37" s="121">
        <v>18.0</v>
      </c>
      <c r="L37" s="121">
        <v>34.0</v>
      </c>
      <c r="M37" s="39">
        <v>10.0</v>
      </c>
      <c r="N37" s="39">
        <v>14.0</v>
      </c>
      <c r="O37" s="121">
        <v>3.0</v>
      </c>
      <c r="P37" s="121">
        <v>13.0</v>
      </c>
      <c r="Q37" s="39">
        <v>202.0</v>
      </c>
      <c r="S37" s="1">
        <f t="shared" si="4"/>
        <v>202</v>
      </c>
    </row>
    <row r="38" ht="15.75" customHeight="1">
      <c r="A38" s="17">
        <v>10.0</v>
      </c>
      <c r="B38" s="18" t="s">
        <v>20</v>
      </c>
      <c r="C38" s="39">
        <v>139.0</v>
      </c>
      <c r="D38" s="121">
        <v>4.0</v>
      </c>
      <c r="E38" s="121">
        <v>13.0</v>
      </c>
      <c r="F38" s="39">
        <v>79.0</v>
      </c>
      <c r="G38" s="39">
        <v>76.0</v>
      </c>
      <c r="H38" s="39">
        <v>42.0</v>
      </c>
      <c r="I38" s="39">
        <v>31.0</v>
      </c>
      <c r="J38" s="39">
        <v>35.0</v>
      </c>
      <c r="K38" s="121">
        <v>20.0</v>
      </c>
      <c r="L38" s="121">
        <v>33.0</v>
      </c>
      <c r="M38" s="39">
        <v>12.0</v>
      </c>
      <c r="N38" s="39">
        <v>6.0</v>
      </c>
      <c r="O38" s="121">
        <v>3.0</v>
      </c>
      <c r="P38" s="121">
        <v>2.0</v>
      </c>
      <c r="Q38" s="39">
        <v>420.0</v>
      </c>
      <c r="S38" s="1">
        <f>SUM(F38:J38,M38:N38,C38)</f>
        <v>420</v>
      </c>
    </row>
    <row r="39" ht="15.75" customHeight="1">
      <c r="A39" s="17">
        <v>11.0</v>
      </c>
      <c r="B39" s="18" t="s">
        <v>21</v>
      </c>
      <c r="C39" s="39">
        <v>0.0</v>
      </c>
      <c r="D39" s="121">
        <v>0.0</v>
      </c>
      <c r="E39" s="121">
        <v>0.0</v>
      </c>
      <c r="F39" s="39">
        <v>0.0</v>
      </c>
      <c r="G39" s="39">
        <v>0.0</v>
      </c>
      <c r="H39" s="39">
        <v>0.0</v>
      </c>
      <c r="I39" s="39">
        <v>0.0</v>
      </c>
      <c r="J39" s="39">
        <v>0.0</v>
      </c>
      <c r="K39" s="121">
        <v>0.0</v>
      </c>
      <c r="L39" s="121">
        <v>0.0</v>
      </c>
      <c r="M39" s="39">
        <v>0.0</v>
      </c>
      <c r="N39" s="39">
        <v>0.0</v>
      </c>
      <c r="O39" s="121">
        <v>0.0</v>
      </c>
      <c r="P39" s="121">
        <v>0.0</v>
      </c>
      <c r="Q39" s="39">
        <v>0.0</v>
      </c>
      <c r="S39" s="1">
        <f t="shared" ref="S39:S42" si="5">SUM(F39:J39,M39:N39)</f>
        <v>0</v>
      </c>
    </row>
    <row r="40" ht="15.75" customHeight="1">
      <c r="A40" s="17">
        <v>12.0</v>
      </c>
      <c r="B40" s="18" t="s">
        <v>22</v>
      </c>
      <c r="C40" s="39">
        <v>0.0</v>
      </c>
      <c r="D40" s="121">
        <v>0.0</v>
      </c>
      <c r="E40" s="121">
        <v>0.0</v>
      </c>
      <c r="F40" s="39">
        <v>3.0</v>
      </c>
      <c r="G40" s="39">
        <v>10.0</v>
      </c>
      <c r="H40" s="39">
        <v>12.0</v>
      </c>
      <c r="I40" s="39">
        <v>17.0</v>
      </c>
      <c r="J40" s="39">
        <v>14.0</v>
      </c>
      <c r="K40" s="121">
        <v>16.0</v>
      </c>
      <c r="L40" s="121">
        <v>23.0</v>
      </c>
      <c r="M40" s="39">
        <v>7.0</v>
      </c>
      <c r="N40" s="39">
        <v>20.0</v>
      </c>
      <c r="O40" s="121">
        <v>10.0</v>
      </c>
      <c r="P40" s="121">
        <v>12.0</v>
      </c>
      <c r="Q40" s="39">
        <v>83.0</v>
      </c>
      <c r="S40" s="1">
        <f t="shared" si="5"/>
        <v>83</v>
      </c>
    </row>
    <row r="41" ht="15.75" customHeight="1">
      <c r="A41" s="17">
        <v>13.0</v>
      </c>
      <c r="B41" s="18" t="s">
        <v>23</v>
      </c>
      <c r="C41" s="39">
        <v>0.0</v>
      </c>
      <c r="D41" s="121">
        <v>0.0</v>
      </c>
      <c r="E41" s="121">
        <v>0.0</v>
      </c>
      <c r="F41" s="39">
        <v>20.0</v>
      </c>
      <c r="G41" s="39">
        <v>4.0</v>
      </c>
      <c r="H41" s="39">
        <v>2.0</v>
      </c>
      <c r="I41" s="39">
        <v>75.0</v>
      </c>
      <c r="J41" s="39">
        <v>75.0</v>
      </c>
      <c r="K41" s="121">
        <v>9.0</v>
      </c>
      <c r="L41" s="121">
        <v>14.0</v>
      </c>
      <c r="M41" s="39">
        <v>42.0</v>
      </c>
      <c r="N41" s="39">
        <v>32.0</v>
      </c>
      <c r="O41" s="121">
        <v>10.0</v>
      </c>
      <c r="P41" s="121">
        <v>5.0</v>
      </c>
      <c r="Q41" s="39">
        <v>250.0</v>
      </c>
      <c r="S41" s="1">
        <f t="shared" si="5"/>
        <v>250</v>
      </c>
    </row>
    <row r="42" ht="15.75" customHeight="1">
      <c r="A42" s="17">
        <v>14.0</v>
      </c>
      <c r="B42" s="18" t="s">
        <v>24</v>
      </c>
      <c r="C42" s="39">
        <v>0.0</v>
      </c>
      <c r="D42" s="121">
        <v>0.0</v>
      </c>
      <c r="E42" s="121">
        <v>0.0</v>
      </c>
      <c r="F42" s="39">
        <v>0.0</v>
      </c>
      <c r="G42" s="39">
        <v>0.0</v>
      </c>
      <c r="H42" s="39">
        <v>0.0</v>
      </c>
      <c r="I42" s="39">
        <v>0.0</v>
      </c>
      <c r="J42" s="39">
        <v>0.0</v>
      </c>
      <c r="K42" s="121">
        <v>0.0</v>
      </c>
      <c r="L42" s="121">
        <v>0.0</v>
      </c>
      <c r="M42" s="39">
        <v>0.0</v>
      </c>
      <c r="N42" s="39">
        <v>0.0</v>
      </c>
      <c r="O42" s="121">
        <v>0.0</v>
      </c>
      <c r="P42" s="121">
        <v>0.0</v>
      </c>
      <c r="Q42" s="39">
        <v>0.0</v>
      </c>
      <c r="S42" s="1">
        <f t="shared" si="5"/>
        <v>0</v>
      </c>
    </row>
    <row r="43" ht="15.75" customHeight="1">
      <c r="A43" s="17">
        <v>15.0</v>
      </c>
      <c r="B43" s="18" t="s">
        <v>25</v>
      </c>
      <c r="C43" s="39">
        <v>13.0</v>
      </c>
      <c r="D43" s="121">
        <v>2.0</v>
      </c>
      <c r="E43" s="121">
        <v>4.0</v>
      </c>
      <c r="F43" s="39">
        <v>37.0</v>
      </c>
      <c r="G43" s="39">
        <v>38.0</v>
      </c>
      <c r="H43" s="39">
        <v>58.0</v>
      </c>
      <c r="I43" s="39">
        <v>29.0</v>
      </c>
      <c r="J43" s="39">
        <v>33.0</v>
      </c>
      <c r="K43" s="121">
        <v>23.0</v>
      </c>
      <c r="L43" s="121">
        <v>41.0</v>
      </c>
      <c r="M43" s="39">
        <v>13.0</v>
      </c>
      <c r="N43" s="39">
        <v>16.0</v>
      </c>
      <c r="O43" s="121">
        <v>7.0</v>
      </c>
      <c r="P43" s="121">
        <v>13.0</v>
      </c>
      <c r="Q43" s="39">
        <v>237.0</v>
      </c>
      <c r="S43" s="1">
        <f>SUM(F43:J43,M43:N43,C43)</f>
        <v>237</v>
      </c>
    </row>
    <row r="44" ht="15.75" customHeight="1">
      <c r="A44" s="17">
        <v>16.0</v>
      </c>
      <c r="B44" s="18" t="s">
        <v>26</v>
      </c>
      <c r="C44" s="39">
        <v>0.0</v>
      </c>
      <c r="D44" s="121">
        <v>0.0</v>
      </c>
      <c r="E44" s="121">
        <v>0.0</v>
      </c>
      <c r="F44" s="39">
        <v>89.0</v>
      </c>
      <c r="G44" s="39">
        <v>62.0</v>
      </c>
      <c r="H44" s="39">
        <v>102.0</v>
      </c>
      <c r="I44" s="39">
        <v>77.0</v>
      </c>
      <c r="J44" s="39">
        <v>30.0</v>
      </c>
      <c r="K44" s="121">
        <v>31.0</v>
      </c>
      <c r="L44" s="121">
        <v>34.0</v>
      </c>
      <c r="M44" s="39">
        <v>0.0</v>
      </c>
      <c r="N44" s="39">
        <v>0.0</v>
      </c>
      <c r="O44" s="121">
        <v>0.0</v>
      </c>
      <c r="P44" s="121">
        <v>0.0</v>
      </c>
      <c r="Q44" s="39">
        <v>360.0</v>
      </c>
      <c r="S44" s="1">
        <f t="shared" ref="S44:S50" si="6">SUM(F44:J44,M44:N44)</f>
        <v>360</v>
      </c>
    </row>
    <row r="45" ht="15.75" customHeight="1">
      <c r="A45" s="17">
        <v>17.0</v>
      </c>
      <c r="B45" s="18" t="s">
        <v>27</v>
      </c>
      <c r="C45" s="39">
        <v>0.0</v>
      </c>
      <c r="D45" s="121">
        <v>0.0</v>
      </c>
      <c r="E45" s="121">
        <v>0.0</v>
      </c>
      <c r="F45" s="39">
        <v>0.0</v>
      </c>
      <c r="G45" s="39">
        <v>7.0</v>
      </c>
      <c r="H45" s="39">
        <v>43.0</v>
      </c>
      <c r="I45" s="39">
        <v>47.0</v>
      </c>
      <c r="J45" s="39">
        <v>37.0</v>
      </c>
      <c r="K45" s="121">
        <v>9.0</v>
      </c>
      <c r="L45" s="121">
        <v>15.0</v>
      </c>
      <c r="M45" s="39">
        <v>9.0</v>
      </c>
      <c r="N45" s="39">
        <v>14.0</v>
      </c>
      <c r="O45" s="121">
        <v>2.0</v>
      </c>
      <c r="P45" s="121">
        <v>6.0</v>
      </c>
      <c r="Q45" s="39">
        <v>157.0</v>
      </c>
      <c r="S45" s="1">
        <f t="shared" si="6"/>
        <v>157</v>
      </c>
    </row>
    <row r="46" ht="15.75" customHeight="1">
      <c r="A46" s="17">
        <v>18.0</v>
      </c>
      <c r="B46" s="18" t="s">
        <v>28</v>
      </c>
      <c r="C46" s="39">
        <v>0.0</v>
      </c>
      <c r="D46" s="121">
        <v>0.0</v>
      </c>
      <c r="E46" s="121">
        <v>0.0</v>
      </c>
      <c r="F46" s="39">
        <v>39.0</v>
      </c>
      <c r="G46" s="39">
        <v>19.0</v>
      </c>
      <c r="H46" s="39">
        <v>42.0</v>
      </c>
      <c r="I46" s="39">
        <v>36.0</v>
      </c>
      <c r="J46" s="39">
        <v>32.0</v>
      </c>
      <c r="K46" s="121">
        <v>24.0</v>
      </c>
      <c r="L46" s="121">
        <v>35.0</v>
      </c>
      <c r="M46" s="39">
        <v>26.0</v>
      </c>
      <c r="N46" s="39">
        <v>21.0</v>
      </c>
      <c r="O46" s="121">
        <v>12.0</v>
      </c>
      <c r="P46" s="121">
        <v>13.0</v>
      </c>
      <c r="Q46" s="39">
        <v>215.0</v>
      </c>
      <c r="S46" s="1">
        <f t="shared" si="6"/>
        <v>215</v>
      </c>
    </row>
    <row r="47" ht="15.75" customHeight="1">
      <c r="A47" s="17">
        <v>19.0</v>
      </c>
      <c r="B47" s="18" t="s">
        <v>29</v>
      </c>
      <c r="C47" s="39">
        <v>0.0</v>
      </c>
      <c r="D47" s="121">
        <v>0.0</v>
      </c>
      <c r="E47" s="121">
        <v>0.0</v>
      </c>
      <c r="F47" s="39">
        <v>0.0</v>
      </c>
      <c r="G47" s="39">
        <v>0.0</v>
      </c>
      <c r="H47" s="39">
        <v>0.0</v>
      </c>
      <c r="I47" s="39">
        <v>0.0</v>
      </c>
      <c r="J47" s="39">
        <v>0.0</v>
      </c>
      <c r="K47" s="121">
        <v>0.0</v>
      </c>
      <c r="L47" s="121">
        <v>0.0</v>
      </c>
      <c r="M47" s="39">
        <v>0.0</v>
      </c>
      <c r="N47" s="39">
        <v>0.0</v>
      </c>
      <c r="O47" s="121">
        <v>0.0</v>
      </c>
      <c r="P47" s="121">
        <v>0.0</v>
      </c>
      <c r="Q47" s="39">
        <v>0.0</v>
      </c>
      <c r="S47" s="1">
        <f t="shared" si="6"/>
        <v>0</v>
      </c>
    </row>
    <row r="48" ht="15.75" customHeight="1">
      <c r="A48" s="17">
        <v>20.0</v>
      </c>
      <c r="B48" s="18" t="s">
        <v>30</v>
      </c>
      <c r="C48" s="39">
        <v>0.0</v>
      </c>
      <c r="D48" s="121">
        <v>0.0</v>
      </c>
      <c r="E48" s="121">
        <v>0.0</v>
      </c>
      <c r="F48" s="39">
        <v>0.0</v>
      </c>
      <c r="G48" s="39">
        <v>0.0</v>
      </c>
      <c r="H48" s="39">
        <v>0.0</v>
      </c>
      <c r="I48" s="39">
        <v>42.0</v>
      </c>
      <c r="J48" s="39">
        <v>24.0</v>
      </c>
      <c r="K48" s="121">
        <v>6.0</v>
      </c>
      <c r="L48" s="121">
        <v>9.0</v>
      </c>
      <c r="M48" s="39">
        <v>12.0</v>
      </c>
      <c r="N48" s="39">
        <v>7.0</v>
      </c>
      <c r="O48" s="121">
        <v>4.0</v>
      </c>
      <c r="P48" s="121">
        <v>0.0</v>
      </c>
      <c r="Q48" s="39">
        <v>85.0</v>
      </c>
      <c r="S48" s="1">
        <f t="shared" si="6"/>
        <v>85</v>
      </c>
    </row>
    <row r="49" ht="15.75" customHeight="1">
      <c r="A49" s="17">
        <v>21.0</v>
      </c>
      <c r="B49" s="18" t="s">
        <v>31</v>
      </c>
      <c r="C49" s="39">
        <v>0.0</v>
      </c>
      <c r="D49" s="121">
        <v>0.0</v>
      </c>
      <c r="E49" s="121">
        <v>0.0</v>
      </c>
      <c r="F49" s="39">
        <v>0.0</v>
      </c>
      <c r="G49" s="39">
        <v>0.0</v>
      </c>
      <c r="H49" s="39">
        <v>0.0</v>
      </c>
      <c r="I49" s="39">
        <v>0.0</v>
      </c>
      <c r="J49" s="39">
        <v>0.0</v>
      </c>
      <c r="K49" s="121">
        <v>0.0</v>
      </c>
      <c r="L49" s="121">
        <v>0.0</v>
      </c>
      <c r="M49" s="39">
        <v>0.0</v>
      </c>
      <c r="N49" s="39">
        <v>0.0</v>
      </c>
      <c r="O49" s="121">
        <v>0.0</v>
      </c>
      <c r="P49" s="121">
        <v>0.0</v>
      </c>
      <c r="Q49" s="39">
        <v>0.0</v>
      </c>
      <c r="S49" s="1">
        <f t="shared" si="6"/>
        <v>0</v>
      </c>
    </row>
    <row r="50" ht="15.75" customHeight="1">
      <c r="A50" s="17">
        <v>22.0</v>
      </c>
      <c r="B50" s="18" t="s">
        <v>32</v>
      </c>
      <c r="C50" s="39">
        <v>0.0</v>
      </c>
      <c r="D50" s="121">
        <v>0.0</v>
      </c>
      <c r="E50" s="121">
        <v>0.0</v>
      </c>
      <c r="F50" s="39">
        <v>0.0</v>
      </c>
      <c r="G50" s="39">
        <v>0.0</v>
      </c>
      <c r="H50" s="39">
        <v>0.0</v>
      </c>
      <c r="I50" s="39">
        <v>0.0</v>
      </c>
      <c r="J50" s="39">
        <v>0.0</v>
      </c>
      <c r="K50" s="121">
        <v>0.0</v>
      </c>
      <c r="L50" s="121">
        <v>0.0</v>
      </c>
      <c r="M50" s="39">
        <v>0.0</v>
      </c>
      <c r="N50" s="39">
        <v>0.0</v>
      </c>
      <c r="O50" s="121">
        <v>0.0</v>
      </c>
      <c r="P50" s="121">
        <v>0.0</v>
      </c>
      <c r="Q50" s="39">
        <v>0.0</v>
      </c>
      <c r="S50" s="1">
        <f t="shared" si="6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B3:E3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  <col customWidth="1" min="18" max="18" width="12.0"/>
    <col customWidth="1" min="19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/>
      <c r="C2" s="1"/>
      <c r="D2" s="1"/>
      <c r="E2" s="1"/>
      <c r="F2" s="30" t="s">
        <v>102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4"/>
      <c r="S3" s="29" t="s">
        <v>103</v>
      </c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25" t="s">
        <v>7</v>
      </c>
      <c r="S4" s="29" t="s">
        <v>104</v>
      </c>
      <c r="T4" s="29" t="s">
        <v>105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26"/>
    </row>
    <row r="6" ht="30.75" customHeight="1">
      <c r="A6" s="17">
        <v>1.0</v>
      </c>
      <c r="B6" s="18" t="s">
        <v>10</v>
      </c>
      <c r="C6" s="127">
        <v>0.0</v>
      </c>
      <c r="D6" s="127">
        <v>0.0</v>
      </c>
      <c r="E6" s="127">
        <v>0.0</v>
      </c>
      <c r="F6" s="127">
        <f>'РЛИ'!F6+'ЯКШИ'!F6+'ВВРЛИ'!F6+'РСКШИ'!F6+'Жатай'!F6+'МАШ'!F6+'СУНЦ'!F6+'Алдан'!F6+'Аллаих'!F6+'Амга'!F6+'Булун'!F6+'ВВилюй'!F6+'Вянск'!F6+'Вилюй'!F6+'Горн'!F6+'Жиг'!F6+'Кобяй'!F6+'Лен'!F6+'М_К'!F6+'Мирн'!F6+'Момма'!F6+'Намск'!F6+'Нерюн'!F6+'Нколым'!F6+'Нюрб'!F6+'Олекмин'!F6+'Оленек'!F6+'Оймяк'!F6+'Срколым'!F6+'Сунт'!F6+'Татта'!F6+'Томп'!F6+'У-Алдан'!F6+'У-майск'!F6+'У-янск'!F6+'Хангаласс'!F6+'Чурапч'!F6+'Э-Бытан'!F6+'Якутск'!F6+'Вколым'!F6+'Анабар'!F6+'Абыйск'!F6</f>
        <v>1228</v>
      </c>
      <c r="G6" s="127">
        <f>'РЛИ'!G6+'ЯКШИ'!G6+'ВВРЛИ'!G6+'РСКШИ'!G6+'Жатай'!G6+'МАШ'!G6+'СУНЦ'!G6+'Алдан'!G6+'Аллаих'!G6+'Амга'!G6+'Булун'!G6+'ВВилюй'!G6+'Вянск'!G6+'Вилюй'!G6+'Горн'!G6+'Жиг'!G6+'Кобяй'!G6+'Лен'!G6+'М_К'!G6+'Мирн'!G6+'Момма'!G6+'Намск'!G6+'Нерюн'!G6+'Нколым'!G6+'Нюрб'!G6+'Олекмин'!G6+'Оленек'!G6+'Оймяк'!G6+'Срколым'!G6+'Сунт'!G6+'Татта'!G6+'Томп'!G6+'У-Алдан'!G6+'У-майск'!G6+'У-янск'!G6+'Хангаласс'!G6+'Чурапч'!G6+'Э-Бытан'!G6+'Якутск'!G6+'Вколым'!G6+'Анабар'!G6+'Абыйск'!G6</f>
        <v>1090</v>
      </c>
      <c r="H6" s="127">
        <f>'РЛИ'!H6+'ЯКШИ'!H6+'ВВРЛИ'!H6+'РСКШИ'!H6+'Жатай'!H6+'МАШ'!H6+'СУНЦ'!H6+'Алдан'!H6+'Аллаих'!H6+'Амга'!H6+'Булун'!H6+'ВВилюй'!H6+'Вянск'!H6+'Вилюй'!H6+'Горн'!H6+'Жиг'!H6+'Кобяй'!H6+'Лен'!H6+'М_К'!H6+'Мирн'!H6+'Момма'!H6+'Намск'!H6+'Нерюн'!H6+'Нколым'!H6+'Нюрб'!H6+'Олекмин'!H6+'Оленек'!H6+'Оймяк'!H6+'Срколым'!H6+'Сунт'!H6+'Татта'!H6+'Томп'!H6+'У-Алдан'!H6+'У-майск'!H6+'У-янск'!H6+'Хангаласс'!H6+'Чурапч'!H6+'Э-Бытан'!H6+'Якутск'!H6+'Вколым'!H6+'Анабар'!H6+'Абыйск'!H6</f>
        <v>1340</v>
      </c>
      <c r="I6" s="127">
        <f>'РЛИ'!I6+'ЯКШИ'!I6+'ВВРЛИ'!I6+'РСКШИ'!I6+'Жатай'!I6+'МАШ'!I6+'СУНЦ'!I6+'Алдан'!I6+'Аллаих'!I6+'Амга'!I6+'Булун'!I6+'ВВилюй'!I6+'Вянск'!I6+'Вилюй'!I6+'Горн'!I6+'Жиг'!I6+'Кобяй'!I6+'Лен'!I6+'М_К'!I6+'Мирн'!I6+'Момма'!I6+'Намск'!I6+'Нерюн'!I6+'Нколым'!I6+'Нюрб'!I6+'Олекмин'!I6+'Оленек'!I6+'Оймяк'!I6+'Срколым'!I6+'Сунт'!I6+'Татта'!I6+'Томп'!I6+'У-Алдан'!I6+'У-майск'!I6+'У-янск'!I6+'Хангаласс'!I6+'Чурапч'!I6+'Э-Бытан'!I6+'Якутск'!I6+'Вколым'!I6+'Анабар'!I6+'Абыйск'!I6</f>
        <v>1266</v>
      </c>
      <c r="J6" s="127">
        <f>'РЛИ'!J6+'ЯКШИ'!J6+'ВВРЛИ'!J6+'РСКШИ'!J6+'Жатай'!J6+'МАШ'!J6+'СУНЦ'!J6+'Алдан'!J6+'Аллаих'!J6+'Амга'!J6+'Булун'!J6+'ВВилюй'!J6+'Вянск'!J6+'Вилюй'!J6+'Горн'!J6+'Жиг'!J6+'Кобяй'!J6+'Лен'!J6+'М_К'!J6+'Мирн'!J6+'Момма'!J6+'Намск'!J6+'Нерюн'!J6+'Нколым'!J6+'Нюрб'!J6+'Олекмин'!J6+'Оленек'!J6+'Оймяк'!J6+'Срколым'!J6+'Сунт'!J6+'Татта'!J6+'Томп'!J6+'У-Алдан'!J6+'У-майск'!J6+'У-янск'!J6+'Хангаласс'!J6+'Чурапч'!J6+'Э-Бытан'!J6+'Якутск'!J6+'Вколым'!J6+'Анабар'!J6+'Абыйск'!J6</f>
        <v>1289</v>
      </c>
      <c r="K6" s="127">
        <f>'РЛИ'!K6+'ЯКШИ'!K6+'ВВРЛИ'!K6+'РСКШИ'!K6+'Жатай'!K6+'МАШ'!K6+'СУНЦ'!K6+'Алдан'!K6+'Аллаих'!K6+'Амга'!K6+'Булун'!K6+'ВВилюй'!K6+'Вянск'!K6+'Вилюй'!K6+'Горн'!K6+'Жиг'!K6+'Кобяй'!K6+'Лен'!K6+'М_К'!K6+'Мирн'!K6+'Момма'!K6+'Намск'!K6+'Нерюн'!K6+'Нколым'!K6+'Нюрб'!K6+'Олекмин'!K6+'Оленек'!K6+'Оймяк'!K6+'Срколым'!K6+'Сунт'!K6+'Татта'!K6+'Томп'!K6+'У-Алдан'!K6+'У-майск'!K6+'У-янск'!K6+'Хангаласс'!K6+'Чурапч'!K6+'Э-Бытан'!K6+'Якутск'!K6+'Вколым'!K6+'Анабар'!K6+'Абыйск'!K6</f>
        <v>587</v>
      </c>
      <c r="L6" s="127">
        <f>'РЛИ'!L6+'ЯКШИ'!L6+'ВВРЛИ'!L6+'РСКШИ'!L6+'Жатай'!L6+'МАШ'!L6+'СУНЦ'!L6+'Алдан'!L6+'Аллаих'!L6+'Амга'!L6+'Булун'!L6+'ВВилюй'!L6+'Вянск'!L6+'Вилюй'!L6+'Горн'!L6+'Жиг'!L6+'Кобяй'!L6+'Лен'!L6+'М_К'!L6+'Мирн'!L6+'Момма'!L6+'Намск'!L6+'Нерюн'!L6+'Нколым'!L6+'Нюрб'!L6+'Олекмин'!L6+'Оленек'!L6+'Оймяк'!L6+'Срколым'!L6+'Сунт'!L6+'Татта'!L6+'Томп'!L6+'У-Алдан'!L6+'У-майск'!L6+'У-янск'!L6+'Хангаласс'!L6+'Чурапч'!L6+'Э-Бытан'!L6+'Якутск'!L6+'Вколым'!L6+'Анабар'!L6+'Абыйск'!L6</f>
        <v>1172</v>
      </c>
      <c r="M6" s="127">
        <f>'РЛИ'!M6+'ЯКШИ'!M6+'ВВРЛИ'!M6+'РСКШИ'!M6+'Жатай'!M6+'МАШ'!M6+'СУНЦ'!M6+'Алдан'!M6+'Аллаих'!M6+'Амга'!M6+'Булун'!M6+'ВВилюй'!M6+'Вянск'!M6+'Вилюй'!M6+'Горн'!M6+'Жиг'!M6+'Кобяй'!M6+'Лен'!M6+'М_К'!M6+'Мирн'!M6+'Момма'!M6+'Намск'!M6+'Нерюн'!M6+'Нколым'!M6+'Нюрб'!M6+'Олекмин'!M6+'Оленек'!M6+'Оймяк'!M6+'Срколым'!M6+'Сунт'!M6+'Татта'!M6+'Томп'!M6+'У-Алдан'!M6+'У-майск'!M6+'У-янск'!M6+'Хангаласс'!M6+'Чурапч'!M6+'Э-Бытан'!M6+'Якутск'!M6+'Вколым'!M6+'Анабар'!M6+'Абыйск'!M6</f>
        <v>798</v>
      </c>
      <c r="N6" s="127">
        <f>'РЛИ'!N6+'ЯКШИ'!N6+'ВВРЛИ'!N6+'РСКШИ'!N6+'Жатай'!N6+'МАШ'!N6+'СУНЦ'!N6+'Алдан'!N6+'Аллаих'!N6+'Амга'!N6+'Булун'!N6+'ВВилюй'!N6+'Вянск'!N6+'Вилюй'!N6+'Горн'!N6+'Жиг'!N6+'Кобяй'!N6+'Лен'!N6+'М_К'!N6+'Мирн'!N6+'Момма'!N6+'Намск'!N6+'Нерюн'!N6+'Нколым'!N6+'Нюрб'!N6+'Олекмин'!N6+'Оленек'!N6+'Оймяк'!N6+'Срколым'!N6+'Сунт'!N6+'Татта'!N6+'Томп'!N6+'У-Алдан'!N6+'У-майск'!N6+'У-янск'!N6+'Хангаласс'!N6+'Чурапч'!N6+'Э-Бытан'!N6+'Якутск'!N6+'Вколым'!N6+'Анабар'!N6+'Абыйск'!N6</f>
        <v>778</v>
      </c>
      <c r="O6" s="127">
        <f>'РЛИ'!O6+'ЯКШИ'!O6+'ВВРЛИ'!O6+'РСКШИ'!O6+'Жатай'!O6+'МАШ'!O6+'СУНЦ'!O6+'Алдан'!O6+'Аллаих'!O6+'Амга'!O6+'Булун'!O6+'ВВилюй'!O6+'Вянск'!O6+'Вилюй'!O6+'Горн'!O6+'Жиг'!O6+'Кобяй'!O6+'Лен'!O6+'М_К'!O6+'Мирн'!O6+'Момма'!O6+'Намск'!O6+'Нерюн'!O6+'Нколым'!O6+'Нюрб'!O6+'Олекмин'!O6+'Оленек'!O6+'Оймяк'!O6+'Срколым'!O6+'Сунт'!O6+'Татта'!O6+'Томп'!O6+'У-Алдан'!O6+'У-майск'!O6+'У-янск'!O6+'Хангаласс'!O6+'Чурапч'!O6+'Э-Бытан'!O6+'Якутск'!O6+'Вколым'!O6+'Анабар'!O6+'Абыйск'!O6</f>
        <v>228</v>
      </c>
      <c r="P6" s="127">
        <f>'РЛИ'!P6+'ЯКШИ'!P6+'ВВРЛИ'!P6+'РСКШИ'!P6+'Жатай'!P6+'МАШ'!P6+'СУНЦ'!P6+'Алдан'!P6+'Аллаих'!P6+'Амга'!P6+'Булун'!P6+'ВВилюй'!P6+'Вянск'!P6+'Вилюй'!P6+'Горн'!P6+'Жиг'!P6+'Кобяй'!P6+'Лен'!P6+'М_К'!P6+'Мирн'!P6+'Момма'!P6+'Намск'!P6+'Нерюн'!P6+'Нколым'!P6+'Нюрб'!P6+'Олекмин'!P6+'Оленек'!P6+'Оймяк'!P6+'Срколым'!P6+'Сунт'!P6+'Татта'!P6+'Томп'!P6+'У-Алдан'!P6+'У-майск'!P6+'У-янск'!P6+'Хангаласс'!P6+'Чурапч'!P6+'Э-Бытан'!P6+'Якутск'!P6+'Вколым'!P6+'Анабар'!P6+'Абыйск'!P6</f>
        <v>387</v>
      </c>
      <c r="Q6" s="127">
        <v>7789.0</v>
      </c>
      <c r="R6" s="128">
        <f t="shared" ref="R6:R27" si="1">SUM(C6,F6:J6,M6:N6)</f>
        <v>7789</v>
      </c>
      <c r="S6" s="29">
        <f t="shared" ref="S6:S27" si="2">SUM(F6:J6)</f>
        <v>6213</v>
      </c>
      <c r="T6" s="29">
        <f t="shared" ref="T6:T27" si="3">SUM(M6:N6)</f>
        <v>1576</v>
      </c>
    </row>
    <row r="7">
      <c r="A7" s="17">
        <v>2.0</v>
      </c>
      <c r="B7" s="18" t="s">
        <v>12</v>
      </c>
      <c r="C7" s="127">
        <f>'РЛИ'!C7+'ЯКШИ'!C7+'ВВРЛИ'!C7+'РСКШИ'!C7+'Жатай'!C7+'МАШ'!C7+'СУНЦ'!C7+'Алдан'!C7+'Аллаих'!C7+'Амга'!C7+'Булун'!C7+'ВВилюй'!C7+'Вянск'!C7+'Вилюй'!C7+'Горн'!C7+'Жиг'!C7+'Кобяй'!C7+'Лен'!C7+'М_К'!C7+'Мирн'!C7+'Момма'!C7+'Намск'!C7+'Нерюн'!C7+'Нколым'!C7+'Нюрб'!C7+'Олекмин'!C7+'Оленек'!C7+'Оймяк'!C7+'Срколым'!C7+'Сунт'!C7+'Татта'!C7+'Томп'!C7+'У-Алдан'!C7+'У-майск'!C7+'У-янск'!C7+'Хангаласс'!C7+'Чурапч'!C7+'Э-Бытан'!C7+'Якутск'!C7+'Вколым'!C7+'Анабар'!C7+'Абыйск'!C7</f>
        <v>0</v>
      </c>
      <c r="D7" s="127">
        <f>'РЛИ'!D7+'ЯКШИ'!D7+'ВВРЛИ'!D7+'РСКШИ'!D7+'Жатай'!D7+'МАШ'!D7+'СУНЦ'!D7+'Алдан'!D7+'Аллаих'!D7+'Амга'!D7+'Булун'!D7+'ВВилюй'!D7+'Вянск'!D7+'Вилюй'!D7+'Горн'!D7+'Жиг'!D7+'Кобяй'!D7+'Лен'!D7+'М_К'!D7+'Мирн'!D7+'Момма'!D7+'Намск'!D7+'Нерюн'!D7+'Нколым'!D7+'Нюрб'!D7+'Олекмин'!D7+'Оленек'!D7+'Оймяк'!D7+'Срколым'!D7+'Сунт'!D7+'Татта'!D7+'Томп'!D7+'У-Алдан'!D7+'У-майск'!D7+'У-янск'!D7+'Хангаласс'!D7+'Чурапч'!D7+'Э-Бытан'!D7+'Якутск'!D7+'Вколым'!D7+'Анабар'!D7+'Абыйск'!D7</f>
        <v>0</v>
      </c>
      <c r="E7" s="127">
        <f>'РЛИ'!E7+'ЯКШИ'!E7+'ВВРЛИ'!E7+'РСКШИ'!E7+'Жатай'!E7+'МАШ'!E7+'СУНЦ'!E7+'Алдан'!E7+'Аллаих'!E7+'Амга'!E7+'Булун'!E7+'ВВилюй'!E7+'Вянск'!E7+'Вилюй'!E7+'Горн'!E7+'Жиг'!E7+'Кобяй'!E7+'Лен'!E7+'М_К'!E7+'Мирн'!E7+'Момма'!E7+'Намск'!E7+'Нерюн'!E7+'Нколым'!E7+'Нюрб'!E7+'Олекмин'!E7+'Оленек'!E7+'Оймяк'!E7+'Срколым'!E7+'Сунт'!E7+'Татта'!E7+'Томп'!E7+'У-Алдан'!E7+'У-майск'!E7+'У-янск'!E7+'Хангаласс'!E7+'Чурапч'!E7+'Э-Бытан'!E7+'Якутск'!E7+'Вколым'!E7+'Анабар'!E7+'Абыйск'!E7</f>
        <v>0</v>
      </c>
      <c r="F7" s="127">
        <f>'РЛИ'!F7+'ЯКШИ'!F7+'ВВРЛИ'!F7+'РСКШИ'!F7+'Жатай'!F7+'МАШ'!F7+'СУНЦ'!F7+'Алдан'!F7+'Аллаих'!F7+'Амга'!F7+'Булун'!F7+'ВВилюй'!F7+'Вянск'!F7+'Вилюй'!F7+'Горн'!F7+'Жиг'!F7+'Кобяй'!F7+'Лен'!F7+'М_К'!F7+'Мирн'!F7+'Момма'!F7+'Намск'!F7+'Нерюн'!F7+'Нколым'!F7+'Нюрб'!F7+'Олекмин'!F7+'Оленек'!F7+'Оймяк'!F7+'Срколым'!F7+'Сунт'!F7+'Татта'!F7+'Томп'!F7+'У-Алдан'!F7+'У-майск'!F7+'У-янск'!F7+'Хангаласс'!F7+'Чурапч'!F7+'Э-Бытан'!F7+'Якутск'!F7+'Вколым'!F7+'Анабар'!F7+'Абыйск'!F7</f>
        <v>334</v>
      </c>
      <c r="G7" s="127">
        <f>'РЛИ'!G7+'ЯКШИ'!G7+'ВВРЛИ'!G7+'РСКШИ'!G7+'Жатай'!G7+'МАШ'!G7+'СУНЦ'!G7+'Алдан'!G7+'Аллаих'!G7+'Амга'!G7+'Булун'!G7+'ВВилюй'!G7+'Вянск'!G7+'Вилюй'!G7+'Горн'!G7+'Жиг'!G7+'Кобяй'!G7+'Лен'!G7+'М_К'!G7+'Мирн'!G7+'Момма'!G7+'Намск'!G7+'Нерюн'!G7+'Нколым'!G7+'Нюрб'!G7+'Олекмин'!G7+'Оленек'!G7+'Оймяк'!G7+'Срколым'!G7+'Сунт'!G7+'Татта'!G7+'Томп'!G7+'У-Алдан'!G7+'У-майск'!G7+'У-янск'!G7+'Хангаласс'!G7+'Чурапч'!G7+'Э-Бытан'!G7+'Якутск'!G7+'Вколым'!G7+'Анабар'!G7+'Абыйск'!G7</f>
        <v>316</v>
      </c>
      <c r="H7" s="127">
        <f>'РЛИ'!H7+'ЯКШИ'!H7+'ВВРЛИ'!H7+'РСКШИ'!H7+'Жатай'!H7+'МАШ'!H7+'СУНЦ'!H7+'Алдан'!H7+'Аллаих'!H7+'Амга'!H7+'Булун'!H7+'ВВилюй'!H7+'Вянск'!H7+'Вилюй'!H7+'Горн'!H7+'Жиг'!H7+'Кобяй'!H7+'Лен'!H7+'М_К'!H7+'Мирн'!H7+'Момма'!H7+'Намск'!H7+'Нерюн'!H7+'Нколым'!H7+'Нюрб'!H7+'Олекмин'!H7+'Оленек'!H7+'Оймяк'!H7+'Срколым'!H7+'Сунт'!H7+'Татта'!H7+'Томп'!H7+'У-Алдан'!H7+'У-майск'!H7+'У-янск'!H7+'Хангаласс'!H7+'Чурапч'!H7+'Э-Бытан'!H7+'Якутск'!H7+'Вколым'!H7+'Анабар'!H7+'Абыйск'!H7</f>
        <v>345</v>
      </c>
      <c r="I7" s="127">
        <f>'РЛИ'!I7+'ЯКШИ'!I7+'ВВРЛИ'!I7+'РСКШИ'!I7+'Жатай'!I7+'МАШ'!I7+'СУНЦ'!I7+'Алдан'!I7+'Аллаих'!I7+'Амга'!I7+'Булун'!I7+'ВВилюй'!I7+'Вянск'!I7+'Вилюй'!I7+'Горн'!I7+'Жиг'!I7+'Кобяй'!I7+'Лен'!I7+'М_К'!I7+'Мирн'!I7+'Момма'!I7+'Намск'!I7+'Нерюн'!I7+'Нколым'!I7+'Нюрб'!I7+'Олекмин'!I7+'Оленек'!I7+'Оймяк'!I7+'Срколым'!I7+'Сунт'!I7+'Татта'!I7+'Томп'!I7+'У-Алдан'!I7+'У-майск'!I7+'У-янск'!I7+'Хангаласс'!I7+'Чурапч'!I7+'Э-Бытан'!I7+'Якутск'!I7+'Вколым'!I7+'Анабар'!I7+'Абыйск'!I7</f>
        <v>404</v>
      </c>
      <c r="J7" s="127">
        <f>'РЛИ'!J7+'ЯКШИ'!J7+'ВВРЛИ'!J7+'РСКШИ'!J7+'Жатай'!J7+'МАШ'!J7+'СУНЦ'!J7+'Алдан'!J7+'Аллаих'!J7+'Амга'!J7+'Булун'!J7+'ВВилюй'!J7+'Вянск'!J7+'Вилюй'!J7+'Горн'!J7+'Жиг'!J7+'Кобяй'!J7+'Лен'!J7+'М_К'!J7+'Мирн'!J7+'Момма'!J7+'Намск'!J7+'Нерюн'!J7+'Нколым'!J7+'Нюрб'!J7+'Олекмин'!J7+'Оленек'!J7+'Оймяк'!J7+'Срколым'!J7+'Сунт'!J7+'Татта'!J7+'Томп'!J7+'У-Алдан'!J7+'У-майск'!J7+'У-янск'!J7+'Хангаласс'!J7+'Чурапч'!J7+'Э-Бытан'!J7+'Якутск'!J7+'Вколым'!J7+'Анабар'!J7+'Абыйск'!J7</f>
        <v>415</v>
      </c>
      <c r="K7" s="127">
        <f>'РЛИ'!K7+'ЯКШИ'!K7+'ВВРЛИ'!K7+'РСКШИ'!K7+'Жатай'!K7+'МАШ'!K7+'СУНЦ'!K7+'Алдан'!K7+'Аллаих'!K7+'Амга'!K7+'Булун'!K7+'ВВилюй'!K7+'Вянск'!K7+'Вилюй'!K7+'Горн'!K7+'Жиг'!K7+'Кобяй'!K7+'Лен'!K7+'М_К'!K7+'Мирн'!K7+'Момма'!K7+'Намск'!K7+'Нерюн'!K7+'Нколым'!K7+'Нюрб'!K7+'Олекмин'!K7+'Оленек'!K7+'Оймяк'!K7+'Срколым'!K7+'Сунт'!K7+'Татта'!K7+'Томп'!K7+'У-Алдан'!K7+'У-майск'!K7+'У-янск'!K7+'Хангаласс'!K7+'Чурапч'!K7+'Э-Бытан'!K7+'Якутск'!K7+'Вколым'!K7+'Анабар'!K7+'Абыйск'!K7</f>
        <v>170</v>
      </c>
      <c r="L7" s="127">
        <f>'РЛИ'!L7+'ЯКШИ'!L7+'ВВРЛИ'!L7+'РСКШИ'!L7+'Жатай'!L7+'МАШ'!L7+'СУНЦ'!L7+'Алдан'!L7+'Аллаих'!L7+'Амга'!L7+'Булун'!L7+'ВВилюй'!L7+'Вянск'!L7+'Вилюй'!L7+'Горн'!L7+'Жиг'!L7+'Кобяй'!L7+'Лен'!L7+'М_К'!L7+'Мирн'!L7+'Момма'!L7+'Намск'!L7+'Нерюн'!L7+'Нколым'!L7+'Нюрб'!L7+'Олекмин'!L7+'Оленек'!L7+'Оймяк'!L7+'Срколым'!L7+'Сунт'!L7+'Татта'!L7+'Томп'!L7+'У-Алдан'!L7+'У-майск'!L7+'У-янск'!L7+'Хангаласс'!L7+'Чурапч'!L7+'Э-Бытан'!L7+'Якутск'!L7+'Вколым'!L7+'Анабар'!L7+'Абыйск'!L7</f>
        <v>441</v>
      </c>
      <c r="M7" s="127">
        <f>'РЛИ'!M7+'ЯКШИ'!M7+'ВВРЛИ'!M7+'РСКШИ'!M7+'Жатай'!M7+'МАШ'!M7+'СУНЦ'!M7+'Алдан'!M7+'Аллаих'!M7+'Амга'!M7+'Булун'!M7+'ВВилюй'!M7+'Вянск'!M7+'Вилюй'!M7+'Горн'!M7+'Жиг'!M7+'Кобяй'!M7+'Лен'!M7+'М_К'!M7+'Мирн'!M7+'Момма'!M7+'Намск'!M7+'Нерюн'!M7+'Нколым'!M7+'Нюрб'!M7+'Олекмин'!M7+'Оленек'!M7+'Оймяк'!M7+'Срколым'!M7+'Сунт'!M7+'Татта'!M7+'Томп'!M7+'У-Алдан'!M7+'У-майск'!M7+'У-янск'!M7+'Хангаласс'!M7+'Чурапч'!M7+'Э-Бытан'!M7+'Якутск'!M7+'Вколым'!M7+'Анабар'!M7+'Абыйск'!M7</f>
        <v>403</v>
      </c>
      <c r="N7" s="127">
        <f>'РЛИ'!N7+'ЯКШИ'!N7+'ВВРЛИ'!N7+'РСКШИ'!N7+'Жатай'!N7+'МАШ'!N7+'СУНЦ'!N7+'Алдан'!N7+'Аллаих'!N7+'Амга'!N7+'Булун'!N7+'ВВилюй'!N7+'Вянск'!N7+'Вилюй'!N7+'Горн'!N7+'Жиг'!N7+'Кобяй'!N7+'Лен'!N7+'М_К'!N7+'Мирн'!N7+'Момма'!N7+'Намск'!N7+'Нерюн'!N7+'Нколым'!N7+'Нюрб'!N7+'Олекмин'!N7+'Оленек'!N7+'Оймяк'!N7+'Срколым'!N7+'Сунт'!N7+'Татта'!N7+'Томп'!N7+'У-Алдан'!N7+'У-майск'!N7+'У-янск'!N7+'Хангаласс'!N7+'Чурапч'!N7+'Э-Бытан'!N7+'Якутск'!N7+'Вколым'!N7+'Анабар'!N7+'Абыйск'!N7</f>
        <v>376</v>
      </c>
      <c r="O7" s="127">
        <f>'РЛИ'!O7+'ЯКШИ'!O7+'ВВРЛИ'!O7+'РСКШИ'!O7+'Жатай'!O7+'МАШ'!O7+'СУНЦ'!O7+'Алдан'!O7+'Аллаих'!O7+'Амга'!O7+'Булун'!O7+'ВВилюй'!O7+'Вянск'!O7+'Вилюй'!O7+'Горн'!O7+'Жиг'!O7+'Кобяй'!O7+'Лен'!O7+'М_К'!O7+'Мирн'!O7+'Момма'!O7+'Намск'!O7+'Нерюн'!O7+'Нколым'!O7+'Нюрб'!O7+'Олекмин'!O7+'Оленек'!O7+'Оймяк'!O7+'Срколым'!O7+'Сунт'!O7+'Татта'!O7+'Томп'!O7+'У-Алдан'!O7+'У-майск'!O7+'У-янск'!O7+'Хангаласс'!O7+'Чурапч'!O7+'Э-Бытан'!O7+'Якутск'!O7+'Вколым'!O7+'Анабар'!O7+'Абыйск'!O7</f>
        <v>127</v>
      </c>
      <c r="P7" s="127">
        <f>'РЛИ'!P7+'ЯКШИ'!P7+'ВВРЛИ'!P7+'РСКШИ'!P7+'Жатай'!P7+'МАШ'!P7+'СУНЦ'!P7+'Алдан'!P7+'Аллаих'!P7+'Амга'!P7+'Булун'!P7+'ВВилюй'!P7+'Вянск'!P7+'Вилюй'!P7+'Горн'!P7+'Жиг'!P7+'Кобяй'!P7+'Лен'!P7+'М_К'!P7+'Мирн'!P7+'Момма'!P7+'Намск'!P7+'Нерюн'!P7+'Нколым'!P7+'Нюрб'!P7+'Олекмин'!P7+'Оленек'!P7+'Оймяк'!P7+'Срколым'!P7+'Сунт'!P7+'Татта'!P7+'Томп'!P7+'У-Алдан'!P7+'У-майск'!P7+'У-янск'!P7+'Хангаласс'!P7+'Чурапч'!P7+'Э-Бытан'!P7+'Якутск'!P7+'Вколым'!P7+'Анабар'!P7+'Абыйск'!P7</f>
        <v>201</v>
      </c>
      <c r="Q7" s="127">
        <f>'РЛИ'!Q7+'ЯКШИ'!Q7+'ВВРЛИ'!Q7+'РСКШИ'!Q7+'Жатай'!Q7+'МАШ'!Q7+'СУНЦ'!Q7+'Алдан'!Q7+'Аллаих'!Q7+'Амга'!Q7+'Булун'!Q7+'ВВилюй'!Q7+'Вянск'!Q7+'Вилюй'!Q7+'Горн'!Q7+'Жиг'!Q7+'Кобяй'!Q7+'Лен'!Q7+'М_К'!Q7+'Мирн'!Q7+'Момма'!Q7+'Намск'!Q7+'Нерюн'!Q7+'Нколым'!Q7+'Нюрб'!Q7+'Олекмин'!Q7+'Оленек'!Q7+'Оймяк'!Q7+'Срколым'!Q7+'Сунт'!Q7+'Татта'!Q7+'Томп'!Q7+'У-Алдан'!Q7+'У-майск'!Q7+'У-янск'!Q7+'Хангаласс'!Q7+'Чурапч'!Q7+'Э-Бытан'!Q7+'Якутск'!Q7+'Вколым'!Q7+'Анабар'!Q7+'Абыйск'!Q7</f>
        <v>2593</v>
      </c>
      <c r="R7" s="128">
        <f t="shared" si="1"/>
        <v>2593</v>
      </c>
      <c r="S7" s="29">
        <f t="shared" si="2"/>
        <v>1814</v>
      </c>
      <c r="T7" s="29">
        <f t="shared" si="3"/>
        <v>779</v>
      </c>
    </row>
    <row r="8">
      <c r="A8" s="17">
        <v>3.0</v>
      </c>
      <c r="B8" s="18" t="s">
        <v>13</v>
      </c>
      <c r="C8" s="127">
        <f>'РЛИ'!C8+'ЯКШИ'!C8+'ВВРЛИ'!C8+'РСКШИ'!C8+'Жатай'!C8+'МАШ'!C8+'СУНЦ'!C8+'Алдан'!C8+'Аллаих'!C8+'Амга'!C8+'Булун'!C8+'ВВилюй'!C8+'Вянск'!C8+'Вилюй'!C8+'Горн'!C8+'Жиг'!C8+'Кобяй'!C8+'Лен'!C8+'М_К'!C8+'Мирн'!C8+'Момма'!C8+'Намск'!C8+'Нерюн'!C8+'Нколым'!C8+'Нюрб'!C8+'Олекмин'!C8+'Оленек'!C8+'Оймяк'!C8+'Срколым'!C8+'Сунт'!C8+'Татта'!C8+'Томп'!C8+'У-Алдан'!C8+'У-майск'!C8+'У-янск'!C8+'Хангаласс'!C8+'Чурапч'!C8+'Э-Бытан'!C8+'Якутск'!C8+'Вколым'!C8+'Анабар'!C8+'Абыйск'!C8</f>
        <v>0</v>
      </c>
      <c r="D8" s="127">
        <f>'РЛИ'!D8+'ЯКШИ'!D8+'ВВРЛИ'!D8+'РСКШИ'!D8+'Жатай'!D8+'МАШ'!D8+'СУНЦ'!D8+'Алдан'!D8+'Аллаих'!D8+'Амга'!D8+'Булун'!D8+'ВВилюй'!D8+'Вянск'!D8+'Вилюй'!D8+'Горн'!D8+'Жиг'!D8+'Кобяй'!D8+'Лен'!D8+'М_К'!D8+'Мирн'!D8+'Момма'!D8+'Намск'!D8+'Нерюн'!D8+'Нколым'!D8+'Нюрб'!D8+'Олекмин'!D8+'Оленек'!D8+'Оймяк'!D8+'Срколым'!D8+'Сунт'!D8+'Татта'!D8+'Томп'!D8+'У-Алдан'!D8+'У-майск'!D8+'У-янск'!D8+'Хангаласс'!D8+'Чурапч'!D8+'Э-Бытан'!D8+'Якутск'!D8+'Вколым'!D8+'Анабар'!D8+'Абыйск'!D8</f>
        <v>0</v>
      </c>
      <c r="E8" s="127">
        <f>'РЛИ'!E8+'ЯКШИ'!E8+'ВВРЛИ'!E8+'РСКШИ'!E8+'Жатай'!E8+'МАШ'!E8+'СУНЦ'!E8+'Алдан'!E8+'Аллаих'!E8+'Амга'!E8+'Булун'!E8+'ВВилюй'!E8+'Вянск'!E8+'Вилюй'!E8+'Горн'!E8+'Жиг'!E8+'Кобяй'!E8+'Лен'!E8+'М_К'!E8+'Мирн'!E8+'Момма'!E8+'Намск'!E8+'Нерюн'!E8+'Нколым'!E8+'Нюрб'!E8+'Олекмин'!E8+'Оленек'!E8+'Оймяк'!E8+'Срколым'!E8+'Сунт'!E8+'Татта'!E8+'Томп'!E8+'У-Алдан'!E8+'У-майск'!E8+'У-янск'!E8+'Хангаласс'!E8+'Чурапч'!E8+'Э-Бытан'!E8+'Якутск'!E8+'Вколым'!E8+'Анабар'!E8+'Абыйск'!E8</f>
        <v>0</v>
      </c>
      <c r="F8" s="127">
        <f>'РЛИ'!F8+'ЯКШИ'!F8+'ВВРЛИ'!F8+'РСКШИ'!F8+'Жатай'!F8+'МАШ'!F8+'СУНЦ'!F8+'Алдан'!F8+'Аллаих'!F8+'Амга'!F8+'Булун'!F8+'ВВилюй'!F8+'Вянск'!F8+'Вилюй'!F8+'Горн'!F8+'Жиг'!F8+'Кобяй'!F8+'Лен'!F8+'М_К'!F8+'Мирн'!F8+'Момма'!F8+'Намск'!F8+'Нерюн'!F8+'Нколым'!F8+'Нюрб'!F8+'Олекмин'!F8+'Оленек'!F8+'Оймяк'!F8+'Срколым'!F8+'Сунт'!F8+'Татта'!F8+'Томп'!F8+'У-Алдан'!F8+'У-майск'!F8+'У-янск'!F8+'Хангаласс'!F8+'Чурапч'!F8+'Э-Бытан'!F8+'Якутск'!F8+'Вколым'!F8+'Анабар'!F8+'Абыйск'!F8</f>
        <v>1083</v>
      </c>
      <c r="G8" s="127">
        <f>'РЛИ'!G8+'ЯКШИ'!G8+'ВВРЛИ'!G8+'РСКШИ'!G8+'Жатай'!G8+'МАШ'!G8+'СУНЦ'!G8+'Алдан'!G8+'Аллаих'!G8+'Амга'!G8+'Булун'!G8+'ВВилюй'!G8+'Вянск'!G8+'Вилюй'!G8+'Горн'!G8+'Жиг'!G8+'Кобяй'!G8+'Лен'!G8+'М_К'!G8+'Мирн'!G8+'Момма'!G8+'Намск'!G8+'Нерюн'!G8+'Нколым'!G8+'Нюрб'!G8+'Олекмин'!G8+'Оленек'!G8+'Оймяк'!G8+'Срколым'!G8+'Сунт'!G8+'Татта'!G8+'Томп'!G8+'У-Алдан'!G8+'У-майск'!G8+'У-янск'!G8+'Хангаласс'!G8+'Чурапч'!G8+'Э-Бытан'!G8+'Якутск'!G8+'Вколым'!G8+'Анабар'!G8+'Абыйск'!G8</f>
        <v>1164</v>
      </c>
      <c r="H8" s="127">
        <f>'РЛИ'!H8+'ЯКШИ'!H8+'ВВРЛИ'!H8+'РСКШИ'!H8+'Жатай'!H8+'МАШ'!H8+'СУНЦ'!H8+'Алдан'!H8+'Аллаих'!H8+'Амга'!H8+'Булун'!H8+'ВВилюй'!H8+'Вянск'!H8+'Вилюй'!H8+'Горн'!H8+'Жиг'!H8+'Кобяй'!H8+'Лен'!H8+'М_К'!H8+'Мирн'!H8+'Момма'!H8+'Намск'!H8+'Нерюн'!H8+'Нколым'!H8+'Нюрб'!H8+'Олекмин'!H8+'Оленек'!H8+'Оймяк'!H8+'Срколым'!H8+'Сунт'!H8+'Татта'!H8+'Томп'!H8+'У-Алдан'!H8+'У-майск'!H8+'У-янск'!H8+'Хангаласс'!H8+'Чурапч'!H8+'Э-Бытан'!H8+'Якутск'!H8+'Вколым'!H8+'Анабар'!H8+'Абыйск'!H8</f>
        <v>1049</v>
      </c>
      <c r="I8" s="127">
        <f>'РЛИ'!I8+'ЯКШИ'!I8+'ВВРЛИ'!I8+'РСКШИ'!I8+'Жатай'!I8+'МАШ'!I8+'СУНЦ'!I8+'Алдан'!I8+'Аллаих'!I8+'Амга'!I8+'Булун'!I8+'ВВилюй'!I8+'Вянск'!I8+'Вилюй'!I8+'Горн'!I8+'Жиг'!I8+'Кобяй'!I8+'Лен'!I8+'М_К'!I8+'Мирн'!I8+'Момма'!I8+'Намск'!I8+'Нерюн'!I8+'Нколым'!I8+'Нюрб'!I8+'Олекмин'!I8+'Оленек'!I8+'Оймяк'!I8+'Срколым'!I8+'Сунт'!I8+'Татта'!I8+'Томп'!I8+'У-Алдан'!I8+'У-майск'!I8+'У-янск'!I8+'Хангаласс'!I8+'Чурапч'!I8+'Э-Бытан'!I8+'Якутск'!I8+'Вколым'!I8+'Анабар'!I8+'Абыйск'!I8</f>
        <v>1170</v>
      </c>
      <c r="J8" s="127">
        <f>'РЛИ'!J8+'ЯКШИ'!J8+'ВВРЛИ'!J8+'РСКШИ'!J8+'Жатай'!J8+'МАШ'!J8+'СУНЦ'!J8+'Алдан'!J8+'Аллаих'!J8+'Амга'!J8+'Булун'!J8+'ВВилюй'!J8+'Вянск'!J8+'Вилюй'!J8+'Горн'!J8+'Жиг'!J8+'Кобяй'!J8+'Лен'!J8+'М_К'!J8+'Мирн'!J8+'Момма'!J8+'Намск'!J8+'Нерюн'!J8+'Нколым'!J8+'Нюрб'!J8+'Олекмин'!J8+'Оленек'!J8+'Оймяк'!J8+'Срколым'!J8+'Сунт'!J8+'Татта'!J8+'Томп'!J8+'У-Алдан'!J8+'У-майск'!J8+'У-янск'!J8+'Хангаласс'!J8+'Чурапч'!J8+'Э-Бытан'!J8+'Якутск'!J8+'Вколым'!J8+'Анабар'!J8+'Абыйск'!J8</f>
        <v>1005</v>
      </c>
      <c r="K8" s="127">
        <f>'РЛИ'!K8+'ЯКШИ'!K8+'ВВРЛИ'!K8+'РСКШИ'!K8+'Жатай'!K8+'МАШ'!K8+'СУНЦ'!K8+'Алдан'!K8+'Аллаих'!K8+'Амга'!K8+'Булун'!K8+'ВВилюй'!K8+'Вянск'!K8+'Вилюй'!K8+'Горн'!K8+'Жиг'!K8+'Кобяй'!K8+'Лен'!K8+'М_К'!K8+'Мирн'!K8+'Момма'!K8+'Намск'!K8+'Нерюн'!K8+'Нколым'!K8+'Нюрб'!K8+'Олекмин'!K8+'Оленек'!K8+'Оймяк'!K8+'Срколым'!K8+'Сунт'!K8+'Татта'!K8+'Томп'!K8+'У-Алдан'!K8+'У-майск'!K8+'У-янск'!K8+'Хангаласс'!K8+'Чурапч'!K8+'Э-Бытан'!K8+'Якутск'!K8+'Вколым'!K8+'Анабар'!K8+'Абыйск'!K8</f>
        <v>528</v>
      </c>
      <c r="L8" s="127">
        <f>'РЛИ'!L8+'ЯКШИ'!L8+'ВВРЛИ'!L8+'РСКШИ'!L8+'Жатай'!L8+'МАШ'!L8+'СУНЦ'!L8+'Алдан'!L8+'Аллаих'!L8+'Амга'!L8+'Булун'!L8+'ВВилюй'!L8+'Вянск'!L8+'Вилюй'!L8+'Горн'!L8+'Жиг'!L8+'Кобяй'!L8+'Лен'!L8+'М_К'!L8+'Мирн'!L8+'Момма'!L8+'Намск'!L8+'Нерюн'!L8+'Нколым'!L8+'Нюрб'!L8+'Олекмин'!L8+'Оленек'!L8+'Оймяк'!L8+'Срколым'!L8+'Сунт'!L8+'Татта'!L8+'Томп'!L8+'У-Алдан'!L8+'У-майск'!L8+'У-янск'!L8+'Хангаласс'!L8+'Чурапч'!L8+'Э-Бытан'!L8+'Якутск'!L8+'Вколым'!L8+'Анабар'!L8+'Абыйск'!L8</f>
        <v>1293</v>
      </c>
      <c r="M8" s="127">
        <f>'РЛИ'!M8+'ЯКШИ'!M8+'ВВРЛИ'!M8+'РСКШИ'!M8+'Жатай'!M8+'МАШ'!M8+'СУНЦ'!M8+'Алдан'!M8+'Аллаих'!M8+'Амга'!M8+'Булун'!M8+'ВВилюй'!M8+'Вянск'!M8+'Вилюй'!M8+'Горн'!M8+'Жиг'!M8+'Кобяй'!M8+'Лен'!M8+'М_К'!M8+'Мирн'!M8+'Момма'!M8+'Намск'!M8+'Нерюн'!M8+'Нколым'!M8+'Нюрб'!M8+'Олекмин'!M8+'Оленек'!M8+'Оймяк'!M8+'Срколым'!M8+'Сунт'!M8+'Татта'!M8+'Томп'!M8+'У-Алдан'!M8+'У-майск'!M8+'У-янск'!M8+'Хангаласс'!M8+'Чурапч'!M8+'Э-Бытан'!M8+'Якутск'!M8+'Вколым'!M8+'Анабар'!M8+'Абыйск'!M8</f>
        <v>636</v>
      </c>
      <c r="N8" s="127">
        <f>'РЛИ'!N8+'ЯКШИ'!N8+'ВВРЛИ'!N8+'РСКШИ'!N8+'Жатай'!N8+'МАШ'!N8+'СУНЦ'!N8+'Алдан'!N8+'Аллаих'!N8+'Амга'!N8+'Булун'!N8+'ВВилюй'!N8+'Вянск'!N8+'Вилюй'!N8+'Горн'!N8+'Жиг'!N8+'Кобяй'!N8+'Лен'!N8+'М_К'!N8+'Мирн'!N8+'Момма'!N8+'Намск'!N8+'Нерюн'!N8+'Нколым'!N8+'Нюрб'!N8+'Олекмин'!N8+'Оленек'!N8+'Оймяк'!N8+'Срколым'!N8+'Сунт'!N8+'Татта'!N8+'Томп'!N8+'У-Алдан'!N8+'У-майск'!N8+'У-янск'!N8+'Хангаласс'!N8+'Чурапч'!N8+'Э-Бытан'!N8+'Якутск'!N8+'Вколым'!N8+'Анабар'!N8+'Абыйск'!N8</f>
        <v>608</v>
      </c>
      <c r="O8" s="127">
        <f>'РЛИ'!O8+'ЯКШИ'!O8+'ВВРЛИ'!O8+'РСКШИ'!O8+'Жатай'!O8+'МАШ'!O8+'СУНЦ'!O8+'Алдан'!O8+'Аллаих'!O8+'Амга'!O8+'Булун'!O8+'ВВилюй'!O8+'Вянск'!O8+'Вилюй'!O8+'Горн'!O8+'Жиг'!O8+'Кобяй'!O8+'Лен'!O8+'М_К'!O8+'Мирн'!O8+'Момма'!O8+'Намск'!O8+'Нерюн'!O8+'Нколым'!O8+'Нюрб'!O8+'Олекмин'!O8+'Оленек'!O8+'Оймяк'!O8+'Срколым'!O8+'Сунт'!O8+'Татта'!O8+'Томп'!O8+'У-Алдан'!O8+'У-майск'!O8+'У-янск'!O8+'Хангаласс'!O8+'Чурапч'!O8+'Э-Бытан'!O8+'Якутск'!O8+'Вколым'!O8+'Анабар'!O8+'Абыйск'!O8</f>
        <v>193</v>
      </c>
      <c r="P8" s="127">
        <f>'РЛИ'!P8+'ЯКШИ'!P8+'ВВРЛИ'!P8+'РСКШИ'!P8+'Жатай'!P8+'МАШ'!P8+'СУНЦ'!P8+'Алдан'!P8+'Аллаих'!P8+'Амга'!P8+'Булун'!P8+'ВВилюй'!P8+'Вянск'!P8+'Вилюй'!P8+'Горн'!P8+'Жиг'!P8+'Кобяй'!P8+'Лен'!P8+'М_К'!P8+'Мирн'!P8+'Момма'!P8+'Намск'!P8+'Нерюн'!P8+'Нколым'!P8+'Нюрб'!P8+'Олекмин'!P8+'Оленек'!P8+'Оймяк'!P8+'Срколым'!P8+'Сунт'!P8+'Татта'!P8+'Томп'!P8+'У-Алдан'!P8+'У-майск'!P8+'У-янск'!P8+'Хангаласс'!P8+'Чурапч'!P8+'Э-Бытан'!P8+'Якутск'!P8+'Вколым'!P8+'Анабар'!P8+'Абыйск'!P8</f>
        <v>360</v>
      </c>
      <c r="Q8" s="127">
        <f>'РЛИ'!Q8+'ЯКШИ'!Q8+'ВВРЛИ'!Q8+'РСКШИ'!Q8+'Жатай'!Q8+'МАШ'!Q8+'СУНЦ'!Q8+'Алдан'!Q8+'Аллаих'!Q8+'Амга'!Q8+'Булун'!Q8+'ВВилюй'!Q8+'Вянск'!Q8+'Вилюй'!Q8+'Горн'!Q8+'Жиг'!Q8+'Кобяй'!Q8+'Лен'!Q8+'М_К'!Q8+'Мирн'!Q8+'Момма'!Q8+'Намск'!Q8+'Нерюн'!Q8+'Нколым'!Q8+'Нюрб'!Q8+'Олекмин'!Q8+'Оленек'!Q8+'Оймяк'!Q8+'Срколым'!Q8+'Сунт'!Q8+'Татта'!Q8+'Томп'!Q8+'У-Алдан'!Q8+'У-майск'!Q8+'У-янск'!Q8+'Хангаласс'!Q8+'Чурапч'!Q8+'Э-Бытан'!Q8+'Якутск'!Q8+'Вколым'!Q8+'Анабар'!Q8+'Абыйск'!Q8</f>
        <v>6715</v>
      </c>
      <c r="R8" s="128">
        <f t="shared" si="1"/>
        <v>6715</v>
      </c>
      <c r="S8" s="29">
        <f t="shared" si="2"/>
        <v>5471</v>
      </c>
      <c r="T8" s="29">
        <f t="shared" si="3"/>
        <v>1244</v>
      </c>
    </row>
    <row r="9">
      <c r="A9" s="17">
        <v>4.0</v>
      </c>
      <c r="B9" s="18" t="s">
        <v>14</v>
      </c>
      <c r="C9" s="127">
        <f>'РЛИ'!C9+'ЯКШИ'!C9+'ВВРЛИ'!C9+'РСКШИ'!C9+'Жатай'!C9+'МАШ'!C9+'СУНЦ'!C9+'Алдан'!C9+'Аллаих'!C9+'Амга'!C9+'Булун'!C9+'ВВилюй'!C9+'Вянск'!C9+'Вилюй'!C9+'Горн'!C9+'Жиг'!C9+'Кобяй'!C9+'Лен'!C9+'М_К'!C9+'Мирн'!C9+'Момма'!C9+'Намск'!C9+'Нерюн'!C9+'Нколым'!C9+'Нюрб'!C9+'Олекмин'!C9+'Оленек'!C9+'Оймяк'!C9+'Срколым'!C9+'Сунт'!C9+'Татта'!C9+'Томп'!C9+'У-Алдан'!C9+'У-майск'!C9+'У-янск'!C9+'Хангаласс'!C9+'Чурапч'!C9+'Э-Бытан'!C9+'Якутск'!C9+'Вколым'!C9+'Анабар'!C9+'Абыйск'!C9</f>
        <v>0</v>
      </c>
      <c r="D9" s="127">
        <f>'РЛИ'!D9+'ЯКШИ'!D9+'ВВРЛИ'!D9+'РСКШИ'!D9+'Жатай'!D9+'МАШ'!D9+'СУНЦ'!D9+'Алдан'!D9+'Аллаих'!D9+'Амга'!D9+'Булун'!D9+'ВВилюй'!D9+'Вянск'!D9+'Вилюй'!D9+'Горн'!D9+'Жиг'!D9+'Кобяй'!D9+'Лен'!D9+'М_К'!D9+'Мирн'!D9+'Момма'!D9+'Намск'!D9+'Нерюн'!D9+'Нколым'!D9+'Нюрб'!D9+'Олекмин'!D9+'Оленек'!D9+'Оймяк'!D9+'Срколым'!D9+'Сунт'!D9+'Татта'!D9+'Томп'!D9+'У-Алдан'!D9+'У-майск'!D9+'У-янск'!D9+'Хангаласс'!D9+'Чурапч'!D9+'Э-Бытан'!D9+'Якутск'!D9+'Вколым'!D9+'Анабар'!D9+'Абыйск'!D9</f>
        <v>0</v>
      </c>
      <c r="E9" s="127">
        <f>'РЛИ'!E9+'ЯКШИ'!E9+'ВВРЛИ'!E9+'РСКШИ'!E9+'Жатай'!E9+'МАШ'!E9+'СУНЦ'!E9+'Алдан'!E9+'Аллаих'!E9+'Амга'!E9+'Булун'!E9+'ВВилюй'!E9+'Вянск'!E9+'Вилюй'!E9+'Горн'!E9+'Жиг'!E9+'Кобяй'!E9+'Лен'!E9+'М_К'!E9+'Мирн'!E9+'Момма'!E9+'Намск'!E9+'Нерюн'!E9+'Нколым'!E9+'Нюрб'!E9+'Олекмин'!E9+'Оленек'!E9+'Оймяк'!E9+'Срколым'!E9+'Сунт'!E9+'Татта'!E9+'Томп'!E9+'У-Алдан'!E9+'У-майск'!E9+'У-янск'!E9+'Хангаласс'!E9+'Чурапч'!E9+'Э-Бытан'!E9+'Якутск'!E9+'Вколым'!E9+'Анабар'!E9+'Абыйск'!E9</f>
        <v>0</v>
      </c>
      <c r="F9" s="127">
        <f>'РЛИ'!F9+'ЯКШИ'!F9+'ВВРЛИ'!F9+'РСКШИ'!F9+'Жатай'!F9+'МАШ'!F9+'СУНЦ'!F9+'Алдан'!F9+'Аллаих'!F9+'Амга'!F9+'Булун'!F9+'ВВилюй'!F9+'Вянск'!F9+'Вилюй'!F9+'Горн'!F9+'Жиг'!F9+'Кобяй'!F9+'Лен'!F9+'М_К'!F9+'Мирн'!F9+'Момма'!F9+'Намск'!F9+'Нерюн'!F9+'Нколым'!F9+'Нюрб'!F9+'Олекмин'!F9+'Оленек'!F9+'Оймяк'!F9+'Срколым'!F9+'Сунт'!F9+'Татта'!F9+'Томп'!F9+'У-Алдан'!F9+'У-майск'!F9+'У-янск'!F9+'Хангаласс'!F9+'Чурапч'!F9+'Э-Бытан'!F9+'Якутск'!F9+'Вколым'!F9+'Анабар'!F9+'Абыйск'!F9</f>
        <v>552</v>
      </c>
      <c r="G9" s="127">
        <f>'РЛИ'!G9+'ЯКШИ'!G9+'ВВРЛИ'!G9+'РСКШИ'!G9+'Жатай'!G9+'МАШ'!G9+'СУНЦ'!G9+'Алдан'!G9+'Аллаих'!G9+'Амга'!G9+'Булун'!G9+'ВВилюй'!G9+'Вянск'!G9+'Вилюй'!G9+'Горн'!G9+'Жиг'!G9+'Кобяй'!G9+'Лен'!G9+'М_К'!G9+'Мирн'!G9+'Момма'!G9+'Намск'!G9+'Нерюн'!G9+'Нколым'!G9+'Нюрб'!G9+'Олекмин'!G9+'Оленек'!G9+'Оймяк'!G9+'Срколым'!G9+'Сунт'!G9+'Татта'!G9+'Томп'!G9+'У-Алдан'!G9+'У-майск'!G9+'У-янск'!G9+'Хангаласс'!G9+'Чурапч'!G9+'Э-Бытан'!G9+'Якутск'!G9+'Вколым'!G9+'Анабар'!G9+'Абыйск'!G9</f>
        <v>707</v>
      </c>
      <c r="H9" s="127">
        <f>'РЛИ'!H9+'ЯКШИ'!H9+'ВВРЛИ'!H9+'РСКШИ'!H9+'Жатай'!H9+'МАШ'!H9+'СУНЦ'!H9+'Алдан'!H9+'Аллаих'!H9+'Амга'!H9+'Булун'!H9+'ВВилюй'!H9+'Вянск'!H9+'Вилюй'!H9+'Горн'!H9+'Жиг'!H9+'Кобяй'!H9+'Лен'!H9+'М_К'!H9+'Мирн'!H9+'Момма'!H9+'Намск'!H9+'Нерюн'!H9+'Нколым'!H9+'Нюрб'!H9+'Олекмин'!H9+'Оленек'!H9+'Оймяк'!H9+'Срколым'!H9+'Сунт'!H9+'Татта'!H9+'Томп'!H9+'У-Алдан'!H9+'У-майск'!H9+'У-янск'!H9+'Хангаласс'!H9+'Чурапч'!H9+'Э-Бытан'!H9+'Якутск'!H9+'Вколым'!H9+'Анабар'!H9+'Абыйск'!H9</f>
        <v>1255</v>
      </c>
      <c r="I9" s="127">
        <f>'РЛИ'!I9+'ЯКШИ'!I9+'ВВРЛИ'!I9+'РСКШИ'!I9+'Жатай'!I9+'МАШ'!I9+'СУНЦ'!I9+'Алдан'!I9+'Аллаих'!I9+'Амга'!I9+'Булун'!I9+'ВВилюй'!I9+'Вянск'!I9+'Вилюй'!I9+'Горн'!I9+'Жиг'!I9+'Кобяй'!I9+'Лен'!I9+'М_К'!I9+'Мирн'!I9+'Момма'!I9+'Намск'!I9+'Нерюн'!I9+'Нколым'!I9+'Нюрб'!I9+'Олекмин'!I9+'Оленек'!I9+'Оймяк'!I9+'Срколым'!I9+'Сунт'!I9+'Татта'!I9+'Томп'!I9+'У-Алдан'!I9+'У-майск'!I9+'У-янск'!I9+'Хангаласс'!I9+'Чурапч'!I9+'Э-Бытан'!I9+'Якутск'!I9+'Вколым'!I9+'Анабар'!I9+'Абыйск'!I9</f>
        <v>1225</v>
      </c>
      <c r="J9" s="127">
        <f>'РЛИ'!J9+'ЯКШИ'!J9+'ВВРЛИ'!J9+'РСКШИ'!J9+'Жатай'!J9+'МАШ'!J9+'СУНЦ'!J9+'Алдан'!J9+'Аллаих'!J9+'Амга'!J9+'Булун'!J9+'ВВилюй'!J9+'Вянск'!J9+'Вилюй'!J9+'Горн'!J9+'Жиг'!J9+'Кобяй'!J9+'Лен'!J9+'М_К'!J9+'Мирн'!J9+'Момма'!J9+'Намск'!J9+'Нерюн'!J9+'Нколым'!J9+'Нюрб'!J9+'Олекмин'!J9+'Оленек'!J9+'Оймяк'!J9+'Срколым'!J9+'Сунт'!J9+'Татта'!J9+'Томп'!J9+'У-Алдан'!J9+'У-майск'!J9+'У-янск'!J9+'Хангаласс'!J9+'Чурапч'!J9+'Э-Бытан'!J9+'Якутск'!J9+'Вколым'!J9+'Анабар'!J9+'Абыйск'!J9</f>
        <v>1049</v>
      </c>
      <c r="K9" s="127">
        <f>'РЛИ'!K9+'ЯКШИ'!K9+'ВВРЛИ'!K9+'РСКШИ'!K9+'Жатай'!K9+'МАШ'!K9+'СУНЦ'!K9+'Алдан'!K9+'Аллаих'!K9+'Амга'!K9+'Булун'!K9+'ВВилюй'!K9+'Вянск'!K9+'Вилюй'!K9+'Горн'!K9+'Жиг'!K9+'Кобяй'!K9+'Лен'!K9+'М_К'!K9+'Мирн'!K9+'Момма'!K9+'Намск'!K9+'Нерюн'!K9+'Нколым'!K9+'Нюрб'!K9+'Олекмин'!K9+'Оленек'!K9+'Оймяк'!K9+'Срколым'!K9+'Сунт'!K9+'Татта'!K9+'Томп'!K9+'У-Алдан'!K9+'У-майск'!K9+'У-янск'!K9+'Хангаласс'!K9+'Чурапч'!K9+'Э-Бытан'!K9+'Якутск'!K9+'Вколым'!K9+'Анабар'!K9+'Абыйск'!K9</f>
        <v>406</v>
      </c>
      <c r="L9" s="127">
        <f>'РЛИ'!L9+'ЯКШИ'!L9+'ВВРЛИ'!L9+'РСКШИ'!L9+'Жатай'!L9+'МАШ'!L9+'СУНЦ'!L9+'Алдан'!L9+'Аллаих'!L9+'Амга'!L9+'Булун'!L9+'ВВилюй'!L9+'Вянск'!L9+'Вилюй'!L9+'Горн'!L9+'Жиг'!L9+'Кобяй'!L9+'Лен'!L9+'М_К'!L9+'Мирн'!L9+'Момма'!L9+'Намск'!L9+'Нерюн'!L9+'Нколым'!L9+'Нюрб'!L9+'Олекмин'!L9+'Оленек'!L9+'Оймяк'!L9+'Срколым'!L9+'Сунт'!L9+'Татта'!L9+'Томп'!L9+'У-Алдан'!L9+'У-майск'!L9+'У-янск'!L9+'Хангаласс'!L9+'Чурапч'!L9+'Э-Бытан'!L9+'Якутск'!L9+'Вколым'!L9+'Анабар'!L9+'Абыйск'!L9</f>
        <v>718</v>
      </c>
      <c r="M9" s="127">
        <f>'РЛИ'!M9+'ЯКШИ'!M9+'ВВРЛИ'!M9+'РСКШИ'!M9+'Жатай'!M9+'МАШ'!M9+'СУНЦ'!M9+'Алдан'!M9+'Аллаих'!M9+'Амга'!M9+'Булун'!M9+'ВВилюй'!M9+'Вянск'!M9+'Вилюй'!M9+'Горн'!M9+'Жиг'!M9+'Кобяй'!M9+'Лен'!M9+'М_К'!M9+'Мирн'!M9+'Момма'!M9+'Намск'!M9+'Нерюн'!M9+'Нколым'!M9+'Нюрб'!M9+'Олекмин'!M9+'Оленек'!M9+'Оймяк'!M9+'Срколым'!M9+'Сунт'!M9+'Татта'!M9+'Томп'!M9+'У-Алдан'!M9+'У-майск'!M9+'У-янск'!M9+'Хангаласс'!M9+'Чурапч'!M9+'Э-Бытан'!M9+'Якутск'!M9+'Вколым'!M9+'Анабар'!M9+'Абыйск'!M9</f>
        <v>696</v>
      </c>
      <c r="N9" s="127">
        <f>'РЛИ'!N9+'ЯКШИ'!N9+'ВВРЛИ'!N9+'РСКШИ'!N9+'Жатай'!N9+'МАШ'!N9+'СУНЦ'!N9+'Алдан'!N9+'Аллаих'!N9+'Амга'!N9+'Булун'!N9+'ВВилюй'!N9+'Вянск'!N9+'Вилюй'!N9+'Горн'!N9+'Жиг'!N9+'Кобяй'!N9+'Лен'!N9+'М_К'!N9+'Мирн'!N9+'Момма'!N9+'Намск'!N9+'Нерюн'!N9+'Нколым'!N9+'Нюрб'!N9+'Олекмин'!N9+'Оленек'!N9+'Оймяк'!N9+'Срколым'!N9+'Сунт'!N9+'Татта'!N9+'Томп'!N9+'У-Алдан'!N9+'У-майск'!N9+'У-янск'!N9+'Хангаласс'!N9+'Чурапч'!N9+'Э-Бытан'!N9+'Якутск'!N9+'Вколым'!N9+'Анабар'!N9+'Абыйск'!N9</f>
        <v>585</v>
      </c>
      <c r="O9" s="127">
        <f>'РЛИ'!O9+'ЯКШИ'!O9+'ВВРЛИ'!O9+'РСКШИ'!O9+'Жатай'!O9+'МАШ'!O9+'СУНЦ'!O9+'Алдан'!O9+'Аллаих'!O9+'Амга'!O9+'Булун'!O9+'ВВилюй'!O9+'Вянск'!O9+'Вилюй'!O9+'Горн'!O9+'Жиг'!O9+'Кобяй'!O9+'Лен'!O9+'М_К'!O9+'Мирн'!O9+'Момма'!O9+'Намск'!O9+'Нерюн'!O9+'Нколым'!O9+'Нюрб'!O9+'Олекмин'!O9+'Оленек'!O9+'Оймяк'!O9+'Срколым'!O9+'Сунт'!O9+'Татта'!O9+'Томп'!O9+'У-Алдан'!O9+'У-майск'!O9+'У-янск'!O9+'Хангаласс'!O9+'Чурапч'!O9+'Э-Бытан'!O9+'Якутск'!O9+'Вколым'!O9+'Анабар'!O9+'Абыйск'!O9</f>
        <v>166</v>
      </c>
      <c r="P9" s="127">
        <f>'РЛИ'!P9+'ЯКШИ'!P9+'ВВРЛИ'!P9+'РСКШИ'!P9+'Жатай'!P9+'МАШ'!P9+'СУНЦ'!P9+'Алдан'!P9+'Аллаих'!P9+'Амга'!P9+'Булун'!P9+'ВВилюй'!P9+'Вянск'!P9+'Вилюй'!P9+'Горн'!P9+'Жиг'!P9+'Кобяй'!P9+'Лен'!P9+'М_К'!P9+'Мирн'!P9+'Момма'!P9+'Намск'!P9+'Нерюн'!P9+'Нколым'!P9+'Нюрб'!P9+'Олекмин'!P9+'Оленек'!P9+'Оймяк'!P9+'Срколым'!P9+'Сунт'!P9+'Татта'!P9+'Томп'!P9+'У-Алдан'!P9+'У-майск'!P9+'У-янск'!P9+'Хангаласс'!P9+'Чурапч'!P9+'Э-Бытан'!P9+'Якутск'!P9+'Вколым'!P9+'Анабар'!P9+'Абыйск'!P9</f>
        <v>284</v>
      </c>
      <c r="Q9" s="127">
        <f>'РЛИ'!Q9+'ЯКШИ'!Q9+'ВВРЛИ'!Q9+'РСКШИ'!Q9+'Жатай'!Q9+'МАШ'!Q9+'СУНЦ'!Q9+'Алдан'!Q9+'Аллаих'!Q9+'Амга'!Q9+'Булун'!Q9+'ВВилюй'!Q9+'Вянск'!Q9+'Вилюй'!Q9+'Горн'!Q9+'Жиг'!Q9+'Кобяй'!Q9+'Лен'!Q9+'М_К'!Q9+'Мирн'!Q9+'Момма'!Q9+'Намск'!Q9+'Нерюн'!Q9+'Нколым'!Q9+'Нюрб'!Q9+'Олекмин'!Q9+'Оленек'!Q9+'Оймяк'!Q9+'Срколым'!Q9+'Сунт'!Q9+'Татта'!Q9+'Томп'!Q9+'У-Алдан'!Q9+'У-майск'!Q9+'У-янск'!Q9+'Хангаласс'!Q9+'Чурапч'!Q9+'Э-Бытан'!Q9+'Якутск'!Q9+'Вколым'!Q9+'Анабар'!Q9+'Абыйск'!Q9</f>
        <v>6069</v>
      </c>
      <c r="R9" s="128">
        <f t="shared" si="1"/>
        <v>6069</v>
      </c>
      <c r="S9" s="29">
        <f t="shared" si="2"/>
        <v>4788</v>
      </c>
      <c r="T9" s="29">
        <f t="shared" si="3"/>
        <v>1281</v>
      </c>
    </row>
    <row r="10">
      <c r="A10" s="17">
        <v>5.0</v>
      </c>
      <c r="B10" s="18" t="s">
        <v>15</v>
      </c>
      <c r="C10" s="127">
        <f>'РЛИ'!C10+'ЯКШИ'!C10+'ВВРЛИ'!C10+'РСКШИ'!C10+'Жатай'!C10+'МАШ'!C10+'СУНЦ'!C10+'Алдан'!C10+'Аллаих'!C10+'Амга'!C10+'Булун'!C10+'ВВилюй'!C10+'Вянск'!C10+'Вилюй'!C10+'Горн'!C10+'Жиг'!C10+'Кобяй'!C10+'Лен'!C10+'М_К'!C10+'Мирн'!C10+'Момма'!C10+'Намск'!C10+'Нерюн'!C10+'Нколым'!C10+'Нюрб'!C10+'Олекмин'!C10+'Оленек'!C10+'Оймяк'!C10+'Срколым'!C10+'Сунт'!C10+'Татта'!C10+'Томп'!C10+'У-Алдан'!C10+'У-майск'!C10+'У-янск'!C10+'Хангаласс'!C10+'Чурапч'!C10+'Э-Бытан'!C10+'Якутск'!C10+'Вколым'!C10+'Анабар'!C10+'Абыйск'!C10</f>
        <v>0</v>
      </c>
      <c r="D10" s="127">
        <f>'РЛИ'!D10+'ЯКШИ'!D10+'ВВРЛИ'!D10+'РСКШИ'!D10+'Жатай'!D10+'МАШ'!D10+'СУНЦ'!D10+'Алдан'!D10+'Аллаих'!D10+'Амга'!D10+'Булун'!D10+'ВВилюй'!D10+'Вянск'!D10+'Вилюй'!D10+'Горн'!D10+'Жиг'!D10+'Кобяй'!D10+'Лен'!D10+'М_К'!D10+'Мирн'!D10+'Момма'!D10+'Намск'!D10+'Нерюн'!D10+'Нколым'!D10+'Нюрб'!D10+'Олекмин'!D10+'Оленек'!D10+'Оймяк'!D10+'Срколым'!D10+'Сунт'!D10+'Татта'!D10+'Томп'!D10+'У-Алдан'!D10+'У-майск'!D10+'У-янск'!D10+'Хангаласс'!D10+'Чурапч'!D10+'Э-Бытан'!D10+'Якутск'!D10+'Вколым'!D10+'Анабар'!D10+'Абыйск'!D10</f>
        <v>0</v>
      </c>
      <c r="E10" s="127">
        <f>'РЛИ'!E10+'ЯКШИ'!E10+'ВВРЛИ'!E10+'РСКШИ'!E10+'Жатай'!E10+'МАШ'!E10+'СУНЦ'!E10+'Алдан'!E10+'Аллаих'!E10+'Амга'!E10+'Булун'!E10+'ВВилюй'!E10+'Вянск'!E10+'Вилюй'!E10+'Горн'!E10+'Жиг'!E10+'Кобяй'!E10+'Лен'!E10+'М_К'!E10+'Мирн'!E10+'Момма'!E10+'Намск'!E10+'Нерюн'!E10+'Нколым'!E10+'Нюрб'!E10+'Олекмин'!E10+'Оленек'!E10+'Оймяк'!E10+'Срколым'!E10+'Сунт'!E10+'Татта'!E10+'Томп'!E10+'У-Алдан'!E10+'У-майск'!E10+'У-янск'!E10+'Хангаласс'!E10+'Чурапч'!E10+'Э-Бытан'!E10+'Якутск'!E10+'Вколым'!E10+'Анабар'!E10+'Абыйск'!E10</f>
        <v>0</v>
      </c>
      <c r="F10" s="127">
        <f>'РЛИ'!F10+'ЯКШИ'!F10+'ВВРЛИ'!F10+'РСКШИ'!F10+'Жатай'!F10+'МАШ'!F10+'СУНЦ'!F10+'Алдан'!F10+'Аллаих'!F10+'Амга'!F10+'Булун'!F10+'ВВилюй'!F10+'Вянск'!F10+'Вилюй'!F10+'Горн'!F10+'Жиг'!F10+'Кобяй'!F10+'Лен'!F10+'М_К'!F10+'Мирн'!F10+'Момма'!F10+'Намск'!F10+'Нерюн'!F10+'Нколым'!F10+'Нюрб'!F10+'Олекмин'!F10+'Оленек'!F10+'Оймяк'!F10+'Срколым'!F10+'Сунт'!F10+'Татта'!F10+'Томп'!F10+'У-Алдан'!F10+'У-майск'!F10+'У-янск'!F10+'Хангаласс'!F10+'Чурапч'!F10+'Э-Бытан'!F10+'Якутск'!F10+'Вколым'!F10+'Анабар'!F10+'Абыйск'!F10</f>
        <v>479</v>
      </c>
      <c r="G10" s="127">
        <f>'РЛИ'!G10+'ЯКШИ'!G10+'ВВРЛИ'!G10+'РСКШИ'!G10+'Жатай'!G10+'МАШ'!G10+'СУНЦ'!G10+'Алдан'!G10+'Аллаих'!G10+'Амга'!G10+'Булун'!G10+'ВВилюй'!G10+'Вянск'!G10+'Вилюй'!G10+'Горн'!G10+'Жиг'!G10+'Кобяй'!G10+'Лен'!G10+'М_К'!G10+'Мирн'!G10+'Момма'!G10+'Намск'!G10+'Нерюн'!G10+'Нколым'!G10+'Нюрб'!G10+'Олекмин'!G10+'Оленек'!G10+'Оймяк'!G10+'Срколым'!G10+'Сунт'!G10+'Татта'!G10+'Томп'!G10+'У-Алдан'!G10+'У-майск'!G10+'У-янск'!G10+'Хангаласс'!G10+'Чурапч'!G10+'Э-Бытан'!G10+'Якутск'!G10+'Вколым'!G10+'Анабар'!G10+'Абыйск'!G10</f>
        <v>335</v>
      </c>
      <c r="H10" s="127">
        <f>'РЛИ'!H10+'ЯКШИ'!H10+'ВВРЛИ'!H10+'РСКШИ'!H10+'Жатай'!H10+'МАШ'!H10+'СУНЦ'!H10+'Алдан'!H10+'Аллаих'!H10+'Амга'!H10+'Булун'!H10+'ВВилюй'!H10+'Вянск'!H10+'Вилюй'!H10+'Горн'!H10+'Жиг'!H10+'Кобяй'!H10+'Лен'!H10+'М_К'!H10+'Мирн'!H10+'Момма'!H10+'Намск'!H10+'Нерюн'!H10+'Нколым'!H10+'Нюрб'!H10+'Олекмин'!H10+'Оленек'!H10+'Оймяк'!H10+'Срколым'!H10+'Сунт'!H10+'Татта'!H10+'Томп'!H10+'У-Алдан'!H10+'У-майск'!H10+'У-янск'!H10+'Хангаласс'!H10+'Чурапч'!H10+'Э-Бытан'!H10+'Якутск'!H10+'Вколым'!H10+'Анабар'!H10+'Абыйск'!H10</f>
        <v>473</v>
      </c>
      <c r="I10" s="127">
        <f>'РЛИ'!I10+'ЯКШИ'!I10+'ВВРЛИ'!I10+'РСКШИ'!I10+'Жатай'!I10+'МАШ'!I10+'СУНЦ'!I10+'Алдан'!I10+'Аллаих'!I10+'Амга'!I10+'Булун'!I10+'ВВилюй'!I10+'Вянск'!I10+'Вилюй'!I10+'Горн'!I10+'Жиг'!I10+'Кобяй'!I10+'Лен'!I10+'М_К'!I10+'Мирн'!I10+'Момма'!I10+'Намск'!I10+'Нерюн'!I10+'Нколым'!I10+'Нюрб'!I10+'Олекмин'!I10+'Оленек'!I10+'Оймяк'!I10+'Срколым'!I10+'Сунт'!I10+'Татта'!I10+'Томп'!I10+'У-Алдан'!I10+'У-майск'!I10+'У-янск'!I10+'Хангаласс'!I10+'Чурапч'!I10+'Э-Бытан'!I10+'Якутск'!I10+'Вколым'!I10+'Анабар'!I10+'Абыйск'!I10</f>
        <v>385</v>
      </c>
      <c r="J10" s="127">
        <f>'РЛИ'!J10+'ЯКШИ'!J10+'ВВРЛИ'!J10+'РСКШИ'!J10+'Жатай'!J10+'МАШ'!J10+'СУНЦ'!J10+'Алдан'!J10+'Аллаих'!J10+'Амга'!J10+'Булун'!J10+'ВВилюй'!J10+'Вянск'!J10+'Вилюй'!J10+'Горн'!J10+'Жиг'!J10+'Кобяй'!J10+'Лен'!J10+'М_К'!J10+'Мирн'!J10+'Момма'!J10+'Намск'!J10+'Нерюн'!J10+'Нколым'!J10+'Нюрб'!J10+'Олекмин'!J10+'Оленек'!J10+'Оймяк'!J10+'Срколым'!J10+'Сунт'!J10+'Татта'!J10+'Томп'!J10+'У-Алдан'!J10+'У-майск'!J10+'У-янск'!J10+'Хангаласс'!J10+'Чурапч'!J10+'Э-Бытан'!J10+'Якутск'!J10+'Вколым'!J10+'Анабар'!J10+'Абыйск'!J10</f>
        <v>530</v>
      </c>
      <c r="K10" s="127">
        <f>'РЛИ'!K10+'ЯКШИ'!K10+'ВВРЛИ'!K10+'РСКШИ'!K10+'Жатай'!K10+'МАШ'!K10+'СУНЦ'!K10+'Алдан'!K10+'Аллаих'!K10+'Амга'!K10+'Булун'!K10+'ВВилюй'!K10+'Вянск'!K10+'Вилюй'!K10+'Горн'!K10+'Жиг'!K10+'Кобяй'!K10+'Лен'!K10+'М_К'!K10+'Мирн'!K10+'Момма'!K10+'Намск'!K10+'Нерюн'!K10+'Нколым'!K10+'Нюрб'!K10+'Олекмин'!K10+'Оленек'!K10+'Оймяк'!K10+'Срколым'!K10+'Сунт'!K10+'Татта'!K10+'Томп'!K10+'У-Алдан'!K10+'У-майск'!K10+'У-янск'!K10+'Хангаласс'!K10+'Чурапч'!K10+'Э-Бытан'!K10+'Якутск'!K10+'Вколым'!K10+'Анабар'!K10+'Абыйск'!K10</f>
        <v>216</v>
      </c>
      <c r="L10" s="127">
        <f>'РЛИ'!L10+'ЯКШИ'!L10+'ВВРЛИ'!L10+'РСКШИ'!L10+'Жатай'!L10+'МАШ'!L10+'СУНЦ'!L10+'Алдан'!L10+'Аллаих'!L10+'Амга'!L10+'Булун'!L10+'ВВилюй'!L10+'Вянск'!L10+'Вилюй'!L10+'Горн'!L10+'Жиг'!L10+'Кобяй'!L10+'Лен'!L10+'М_К'!L10+'Мирн'!L10+'Момма'!L10+'Намск'!L10+'Нерюн'!L10+'Нколым'!L10+'Нюрб'!L10+'Олекмин'!L10+'Оленек'!L10+'Оймяк'!L10+'Срколым'!L10+'Сунт'!L10+'Татта'!L10+'Томп'!L10+'У-Алдан'!L10+'У-майск'!L10+'У-янск'!L10+'Хангаласс'!L10+'Чурапч'!L10+'Э-Бытан'!L10+'Якутск'!L10+'Вколым'!L10+'Анабар'!L10+'Абыйск'!L10</f>
        <v>287</v>
      </c>
      <c r="M10" s="127">
        <f>'РЛИ'!M10+'ЯКШИ'!M10+'ВВРЛИ'!M10+'РСКШИ'!M10+'Жатай'!M10+'МАШ'!M10+'СУНЦ'!M10+'Алдан'!M10+'Аллаих'!M10+'Амга'!M10+'Булун'!M10+'ВВилюй'!M10+'Вянск'!M10+'Вилюй'!M10+'Горн'!M10+'Жиг'!M10+'Кобяй'!M10+'Лен'!M10+'М_К'!M10+'Мирн'!M10+'Момма'!M10+'Намск'!M10+'Нерюн'!M10+'Нколым'!M10+'Нюрб'!M10+'Олекмин'!M10+'Оленек'!M10+'Оймяк'!M10+'Срколым'!M10+'Сунт'!M10+'Татта'!M10+'Томп'!M10+'У-Алдан'!M10+'У-майск'!M10+'У-янск'!M10+'Хангаласс'!M10+'Чурапч'!M10+'Э-Бытан'!M10+'Якутск'!M10+'Вколым'!M10+'Анабар'!M10+'Абыйск'!M10</f>
        <v>371</v>
      </c>
      <c r="N10" s="127">
        <f>'РЛИ'!N10+'ЯКШИ'!N10+'ВВРЛИ'!N10+'РСКШИ'!N10+'Жатай'!N10+'МАШ'!N10+'СУНЦ'!N10+'Алдан'!N10+'Аллаих'!N10+'Амга'!N10+'Булун'!N10+'ВВилюй'!N10+'Вянск'!N10+'Вилюй'!N10+'Горн'!N10+'Жиг'!N10+'Кобяй'!N10+'Лен'!N10+'М_К'!N10+'Мирн'!N10+'Момма'!N10+'Намск'!N10+'Нерюн'!N10+'Нколым'!N10+'Нюрб'!N10+'Олекмин'!N10+'Оленек'!N10+'Оймяк'!N10+'Срколым'!N10+'Сунт'!N10+'Татта'!N10+'Томп'!N10+'У-Алдан'!N10+'У-майск'!N10+'У-янск'!N10+'Хангаласс'!N10+'Чурапч'!N10+'Э-Бытан'!N10+'Якутск'!N10+'Вколым'!N10+'Анабар'!N10+'Абыйск'!N10</f>
        <v>372</v>
      </c>
      <c r="O10" s="127">
        <f>'РЛИ'!O10+'ЯКШИ'!O10+'ВВРЛИ'!O10+'РСКШИ'!O10+'Жатай'!O10+'МАШ'!O10+'СУНЦ'!O10+'Алдан'!O10+'Аллаих'!O10+'Амга'!O10+'Булун'!O10+'ВВилюй'!O10+'Вянск'!O10+'Вилюй'!O10+'Горн'!O10+'Жиг'!O10+'Кобяй'!O10+'Лен'!O10+'М_К'!O10+'Мирн'!O10+'Момма'!O10+'Намск'!O10+'Нерюн'!O10+'Нколым'!O10+'Нюрб'!O10+'Олекмин'!O10+'Оленек'!O10+'Оймяк'!O10+'Срколым'!O10+'Сунт'!O10+'Татта'!O10+'Томп'!O10+'У-Алдан'!O10+'У-майск'!O10+'У-янск'!O10+'Хангаласс'!O10+'Чурапч'!O10+'Э-Бытан'!O10+'Якутск'!O10+'Вколым'!O10+'Анабар'!O10+'Абыйск'!O10</f>
        <v>129</v>
      </c>
      <c r="P10" s="127">
        <f>'РЛИ'!P10+'ЯКШИ'!P10+'ВВРЛИ'!P10+'РСКШИ'!P10+'Жатай'!P10+'МАШ'!P10+'СУНЦ'!P10+'Алдан'!P10+'Аллаих'!P10+'Амга'!P10+'Булун'!P10+'ВВилюй'!P10+'Вянск'!P10+'Вилюй'!P10+'Горн'!P10+'Жиг'!P10+'Кобяй'!P10+'Лен'!P10+'М_К'!P10+'Мирн'!P10+'Момма'!P10+'Намск'!P10+'Нерюн'!P10+'Нколым'!P10+'Нюрб'!P10+'Олекмин'!P10+'Оленек'!P10+'Оймяк'!P10+'Срколым'!P10+'Сунт'!P10+'Татта'!P10+'Томп'!P10+'У-Алдан'!P10+'У-майск'!P10+'У-янск'!P10+'Хангаласс'!P10+'Чурапч'!P10+'Э-Бытан'!P10+'Якутск'!P10+'Вколым'!P10+'Анабар'!P10+'Абыйск'!P10</f>
        <v>139</v>
      </c>
      <c r="Q10" s="127">
        <f>'РЛИ'!Q10+'ЯКШИ'!Q10+'ВВРЛИ'!Q10+'РСКШИ'!Q10+'Жатай'!Q10+'МАШ'!Q10+'СУНЦ'!Q10+'Алдан'!Q10+'Аллаих'!Q10+'Амга'!Q10+'Булун'!Q10+'ВВилюй'!Q10+'Вянск'!Q10+'Вилюй'!Q10+'Горн'!Q10+'Жиг'!Q10+'Кобяй'!Q10+'Лен'!Q10+'М_К'!Q10+'Мирн'!Q10+'Момма'!Q10+'Намск'!Q10+'Нерюн'!Q10+'Нколым'!Q10+'Нюрб'!Q10+'Олекмин'!Q10+'Оленек'!Q10+'Оймяк'!Q10+'Срколым'!Q10+'Сунт'!Q10+'Татта'!Q10+'Томп'!Q10+'У-Алдан'!Q10+'У-майск'!Q10+'У-янск'!Q10+'Хангаласс'!Q10+'Чурапч'!Q10+'Э-Бытан'!Q10+'Якутск'!Q10+'Вколым'!Q10+'Анабар'!Q10+'Абыйск'!Q10</f>
        <v>2945</v>
      </c>
      <c r="R10" s="128">
        <f t="shared" si="1"/>
        <v>2945</v>
      </c>
      <c r="S10" s="29">
        <f t="shared" si="2"/>
        <v>2202</v>
      </c>
      <c r="T10" s="29">
        <f t="shared" si="3"/>
        <v>743</v>
      </c>
    </row>
    <row r="11">
      <c r="A11" s="17">
        <v>6.0</v>
      </c>
      <c r="B11" s="18" t="s">
        <v>16</v>
      </c>
      <c r="C11" s="127">
        <f>'РЛИ'!C11+'ЯКШИ'!C11+'ВВРЛИ'!C11+'РСКШИ'!C11+'Жатай'!C11+'МАШ'!C11+'СУНЦ'!C11+'Алдан'!C11+'Аллаих'!C11+'Амга'!C11+'Булун'!C11+'ВВилюй'!C11+'Вянск'!C11+'Вилюй'!C11+'Горн'!C11+'Жиг'!C11+'Кобяй'!C11+'Лен'!C11+'М_К'!C11+'Мирн'!C11+'Момма'!C11+'Намск'!C11+'Нерюн'!C11+'Нколым'!C11+'Нюрб'!C11+'Олекмин'!C11+'Оленек'!C11+'Оймяк'!C11+'Срколым'!C11+'Сунт'!C11+'Татта'!C11+'Томп'!C11+'У-Алдан'!C11+'У-майск'!C11+'У-янск'!C11+'Хангаласс'!C11+'Чурапч'!C11+'Э-Бытан'!C11+'Якутск'!C11+'Вколым'!C11+'Анабар'!C11+'Абыйск'!C11</f>
        <v>0</v>
      </c>
      <c r="D11" s="127">
        <f>'РЛИ'!D11+'ЯКШИ'!D11+'ВВРЛИ'!D11+'РСКШИ'!D11+'Жатай'!D11+'МАШ'!D11+'СУНЦ'!D11+'Алдан'!D11+'Аллаих'!D11+'Амга'!D11+'Булун'!D11+'ВВилюй'!D11+'Вянск'!D11+'Вилюй'!D11+'Горн'!D11+'Жиг'!D11+'Кобяй'!D11+'Лен'!D11+'М_К'!D11+'Мирн'!D11+'Момма'!D11+'Намск'!D11+'Нерюн'!D11+'Нколым'!D11+'Нюрб'!D11+'Олекмин'!D11+'Оленек'!D11+'Оймяк'!D11+'Срколым'!D11+'Сунт'!D11+'Татта'!D11+'Томп'!D11+'У-Алдан'!D11+'У-майск'!D11+'У-янск'!D11+'Хангаласс'!D11+'Чурапч'!D11+'Э-Бытан'!D11+'Якутск'!D11+'Вколым'!D11+'Анабар'!D11+'Абыйск'!D11</f>
        <v>0</v>
      </c>
      <c r="E11" s="127">
        <f>'РЛИ'!E11+'ЯКШИ'!E11+'ВВРЛИ'!E11+'РСКШИ'!E11+'Жатай'!E11+'МАШ'!E11+'СУНЦ'!E11+'Алдан'!E11+'Аллаих'!E11+'Амга'!E11+'Булун'!E11+'ВВилюй'!E11+'Вянск'!E11+'Вилюй'!E11+'Горн'!E11+'Жиг'!E11+'Кобяй'!E11+'Лен'!E11+'М_К'!E11+'Мирн'!E11+'Момма'!E11+'Намск'!E11+'Нерюн'!E11+'Нколым'!E11+'Нюрб'!E11+'Олекмин'!E11+'Оленек'!E11+'Оймяк'!E11+'Срколым'!E11+'Сунт'!E11+'Татта'!E11+'Томп'!E11+'У-Алдан'!E11+'У-майск'!E11+'У-янск'!E11+'Хангаласс'!E11+'Чурапч'!E11+'Э-Бытан'!E11+'Якутск'!E11+'Вколым'!E11+'Анабар'!E11+'Абыйск'!E11</f>
        <v>0</v>
      </c>
      <c r="F11" s="127">
        <f>'РЛИ'!F11+'ЯКШИ'!F11+'ВВРЛИ'!F11+'РСКШИ'!F11+'Жатай'!F11+'МАШ'!F11+'СУНЦ'!F11+'Алдан'!F11+'Аллаих'!F11+'Амга'!F11+'Булун'!F11+'ВВилюй'!F11+'Вянск'!F11+'Вилюй'!F11+'Горн'!F11+'Жиг'!F11+'Кобяй'!F11+'Лен'!F11+'М_К'!F11+'Мирн'!F11+'Момма'!F11+'Намск'!F11+'Нерюн'!F11+'Нколым'!F11+'Нюрб'!F11+'Олекмин'!F11+'Оленек'!F11+'Оймяк'!F11+'Срколым'!F11+'Сунт'!F11+'Татта'!F11+'Томп'!F11+'У-Алдан'!F11+'У-майск'!F11+'У-янск'!F11+'Хангаласс'!F11+'Чурапч'!F11+'Э-Бытан'!F11+'Якутск'!F11+'Вколым'!F11+'Анабар'!F11+'Абыйск'!F11</f>
        <v>184</v>
      </c>
      <c r="G11" s="127">
        <f>'РЛИ'!G11+'ЯКШИ'!G11+'ВВРЛИ'!G11+'РСКШИ'!G11+'Жатай'!G11+'МАШ'!G11+'СУНЦ'!G11+'Алдан'!G11+'Аллаих'!G11+'Амга'!G11+'Булун'!G11+'ВВилюй'!G11+'Вянск'!G11+'Вилюй'!G11+'Горн'!G11+'Жиг'!G11+'Кобяй'!G11+'Лен'!G11+'М_К'!G11+'Мирн'!G11+'Момма'!G11+'Намск'!G11+'Нерюн'!G11+'Нколым'!G11+'Нюрб'!G11+'Олекмин'!G11+'Оленек'!G11+'Оймяк'!G11+'Срколым'!G11+'Сунт'!G11+'Татта'!G11+'Томп'!G11+'У-Алдан'!G11+'У-майск'!G11+'У-янск'!G11+'Хангаласс'!G11+'Чурапч'!G11+'Э-Бытан'!G11+'Якутск'!G11+'Вколым'!G11+'Анабар'!G11+'Абыйск'!G11</f>
        <v>271</v>
      </c>
      <c r="H11" s="127">
        <f>'РЛИ'!H11+'ЯКШИ'!H11+'ВВРЛИ'!H11+'РСКШИ'!H11+'Жатай'!H11+'МАШ'!H11+'СУНЦ'!H11+'Алдан'!H11+'Аллаих'!H11+'Амга'!H11+'Булун'!H11+'ВВилюй'!H11+'Вянск'!H11+'Вилюй'!H11+'Горн'!H11+'Жиг'!H11+'Кобяй'!H11+'Лен'!H11+'М_К'!H11+'Мирн'!H11+'Момма'!H11+'Намск'!H11+'Нерюн'!H11+'Нколым'!H11+'Нюрб'!H11+'Олекмин'!H11+'Оленек'!H11+'Оймяк'!H11+'Срколым'!H11+'Сунт'!H11+'Татта'!H11+'Томп'!H11+'У-Алдан'!H11+'У-майск'!H11+'У-янск'!H11+'Хангаласс'!H11+'Чурапч'!H11+'Э-Бытан'!H11+'Якутск'!H11+'Вколым'!H11+'Анабар'!H11+'Абыйск'!H11</f>
        <v>215</v>
      </c>
      <c r="I11" s="127">
        <f>'РЛИ'!I11+'ЯКШИ'!I11+'ВВРЛИ'!I11+'РСКШИ'!I11+'Жатай'!I11+'МАШ'!I11+'СУНЦ'!I11+'Алдан'!I11+'Аллаих'!I11+'Амга'!I11+'Булун'!I11+'ВВилюй'!I11+'Вянск'!I11+'Вилюй'!I11+'Горн'!I11+'Жиг'!I11+'Кобяй'!I11+'Лен'!I11+'М_К'!I11+'Мирн'!I11+'Момма'!I11+'Намск'!I11+'Нерюн'!I11+'Нколым'!I11+'Нюрб'!I11+'Олекмин'!I11+'Оленек'!I11+'Оймяк'!I11+'Срколым'!I11+'Сунт'!I11+'Татта'!I11+'Томп'!I11+'У-Алдан'!I11+'У-майск'!I11+'У-янск'!I11+'Хангаласс'!I11+'Чурапч'!I11+'Э-Бытан'!I11+'Якутск'!I11+'Вколым'!I11+'Анабар'!I11+'Абыйск'!I11</f>
        <v>89</v>
      </c>
      <c r="J11" s="127">
        <f>'РЛИ'!J11+'ЯКШИ'!J11+'ВВРЛИ'!J11+'РСКШИ'!J11+'Жатай'!J11+'МАШ'!J11+'СУНЦ'!J11+'Алдан'!J11+'Аллаих'!J11+'Амга'!J11+'Булун'!J11+'ВВилюй'!J11+'Вянск'!J11+'Вилюй'!J11+'Горн'!J11+'Жиг'!J11+'Кобяй'!J11+'Лен'!J11+'М_К'!J11+'Мирн'!J11+'Момма'!J11+'Намск'!J11+'Нерюн'!J11+'Нколым'!J11+'Нюрб'!J11+'Олекмин'!J11+'Оленек'!J11+'Оймяк'!J11+'Срколым'!J11+'Сунт'!J11+'Татта'!J11+'Томп'!J11+'У-Алдан'!J11+'У-майск'!J11+'У-янск'!J11+'Хангаласс'!J11+'Чурапч'!J11+'Э-Бытан'!J11+'Якутск'!J11+'Вколым'!J11+'Анабар'!J11+'Абыйск'!J11</f>
        <v>146</v>
      </c>
      <c r="K11" s="127">
        <f>'РЛИ'!K11+'ЯКШИ'!K11+'ВВРЛИ'!K11+'РСКШИ'!K11+'Жатай'!K11+'МАШ'!K11+'СУНЦ'!K11+'Алдан'!K11+'Аллаих'!K11+'Амга'!K11+'Булун'!K11+'ВВилюй'!K11+'Вянск'!K11+'Вилюй'!K11+'Горн'!K11+'Жиг'!K11+'Кобяй'!K11+'Лен'!K11+'М_К'!K11+'Мирн'!K11+'Момма'!K11+'Намск'!K11+'Нерюн'!K11+'Нколым'!K11+'Нюрб'!K11+'Олекмин'!K11+'Оленек'!K11+'Оймяк'!K11+'Срколым'!K11+'Сунт'!K11+'Татта'!K11+'Томп'!K11+'У-Алдан'!K11+'У-майск'!K11+'У-янск'!K11+'Хангаласс'!K11+'Чурапч'!K11+'Э-Бытан'!K11+'Якутск'!K11+'Вколым'!K11+'Анабар'!K11+'Абыйск'!K11</f>
        <v>81</v>
      </c>
      <c r="L11" s="127">
        <f>'РЛИ'!L11+'ЯКШИ'!L11+'ВВРЛИ'!L11+'РСКШИ'!L11+'Жатай'!L11+'МАШ'!L11+'СУНЦ'!L11+'Алдан'!L11+'Аллаих'!L11+'Амга'!L11+'Булун'!L11+'ВВилюй'!L11+'Вянск'!L11+'Вилюй'!L11+'Горн'!L11+'Жиг'!L11+'Кобяй'!L11+'Лен'!L11+'М_К'!L11+'Мирн'!L11+'Момма'!L11+'Намск'!L11+'Нерюн'!L11+'Нколым'!L11+'Нюрб'!L11+'Олекмин'!L11+'Оленек'!L11+'Оймяк'!L11+'Срколым'!L11+'Сунт'!L11+'Татта'!L11+'Томп'!L11+'У-Алдан'!L11+'У-майск'!L11+'У-янск'!L11+'Хангаласс'!L11+'Чурапч'!L11+'Э-Бытан'!L11+'Якутск'!L11+'Вколым'!L11+'Анабар'!L11+'Абыйск'!L11</f>
        <v>115</v>
      </c>
      <c r="M11" s="127">
        <f>'РЛИ'!M11+'ЯКШИ'!M11+'ВВРЛИ'!M11+'РСКШИ'!M11+'Жатай'!M11+'МАШ'!M11+'СУНЦ'!M11+'Алдан'!M11+'Аллаих'!M11+'Амга'!M11+'Булун'!M11+'ВВилюй'!M11+'Вянск'!M11+'Вилюй'!M11+'Горн'!M11+'Жиг'!M11+'Кобяй'!M11+'Лен'!M11+'М_К'!M11+'Мирн'!M11+'Момма'!M11+'Намск'!M11+'Нерюн'!M11+'Нколым'!M11+'Нюрб'!M11+'Олекмин'!M11+'Оленек'!M11+'Оймяк'!M11+'Срколым'!M11+'Сунт'!M11+'Татта'!M11+'Томп'!M11+'У-Алдан'!M11+'У-майск'!M11+'У-янск'!M11+'Хангаласс'!M11+'Чурапч'!M11+'Э-Бытан'!M11+'Якутск'!M11+'Вколым'!M11+'Анабар'!M11+'Абыйск'!M11</f>
        <v>208</v>
      </c>
      <c r="N11" s="127">
        <f>'РЛИ'!N11+'ЯКШИ'!N11+'ВВРЛИ'!N11+'РСКШИ'!N11+'Жатай'!N11+'МАШ'!N11+'СУНЦ'!N11+'Алдан'!N11+'Аллаих'!N11+'Амга'!N11+'Булун'!N11+'ВВилюй'!N11+'Вянск'!N11+'Вилюй'!N11+'Горн'!N11+'Жиг'!N11+'Кобяй'!N11+'Лен'!N11+'М_К'!N11+'Мирн'!N11+'Момма'!N11+'Намск'!N11+'Нерюн'!N11+'Нколым'!N11+'Нюрб'!N11+'Олекмин'!N11+'Оленек'!N11+'Оймяк'!N11+'Срколым'!N11+'Сунт'!N11+'Татта'!N11+'Томп'!N11+'У-Алдан'!N11+'У-майск'!N11+'У-янск'!N11+'Хангаласс'!N11+'Чурапч'!N11+'Э-Бытан'!N11+'Якутск'!N11+'Вколым'!N11+'Анабар'!N11+'Абыйск'!N11</f>
        <v>124</v>
      </c>
      <c r="O11" s="127">
        <f>'РЛИ'!O11+'ЯКШИ'!O11+'ВВРЛИ'!O11+'РСКШИ'!O11+'Жатай'!O11+'МАШ'!O11+'СУНЦ'!O11+'Алдан'!O11+'Аллаих'!O11+'Амга'!O11+'Булун'!O11+'ВВилюй'!O11+'Вянск'!O11+'Вилюй'!O11+'Горн'!O11+'Жиг'!O11+'Кобяй'!O11+'Лен'!O11+'М_К'!O11+'Мирн'!O11+'Момма'!O11+'Намск'!O11+'Нерюн'!O11+'Нколым'!O11+'Нюрб'!O11+'Олекмин'!O11+'Оленек'!O11+'Оймяк'!O11+'Срколым'!O11+'Сунт'!O11+'Татта'!O11+'Томп'!O11+'У-Алдан'!O11+'У-майск'!O11+'У-янск'!O11+'Хангаласс'!O11+'Чурапч'!O11+'Э-Бытан'!O11+'Якутск'!O11+'Вколым'!O11+'Анабар'!O11+'Абыйск'!O11</f>
        <v>54</v>
      </c>
      <c r="P11" s="127">
        <f>'РЛИ'!P11+'ЯКШИ'!P11+'ВВРЛИ'!P11+'РСКШИ'!P11+'Жатай'!P11+'МАШ'!P11+'СУНЦ'!P11+'Алдан'!P11+'Аллаих'!P11+'Амга'!P11+'Булун'!P11+'ВВилюй'!P11+'Вянск'!P11+'Вилюй'!P11+'Горн'!P11+'Жиг'!P11+'Кобяй'!P11+'Лен'!P11+'М_К'!P11+'Мирн'!P11+'Момма'!P11+'Намск'!P11+'Нерюн'!P11+'Нколым'!P11+'Нюрб'!P11+'Олекмин'!P11+'Оленек'!P11+'Оймяк'!P11+'Срколым'!P11+'Сунт'!P11+'Татта'!P11+'Томп'!P11+'У-Алдан'!P11+'У-майск'!P11+'У-янск'!P11+'Хангаласс'!P11+'Чурапч'!P11+'Э-Бытан'!P11+'Якутск'!P11+'Вколым'!P11+'Анабар'!P11+'Абыйск'!P11</f>
        <v>68</v>
      </c>
      <c r="Q11" s="127">
        <f>'РЛИ'!Q11+'ЯКШИ'!Q11+'ВВРЛИ'!Q11+'РСКШИ'!Q11+'Жатай'!Q11+'МАШ'!Q11+'СУНЦ'!Q11+'Алдан'!Q11+'Аллаих'!Q11+'Амга'!Q11+'Булун'!Q11+'ВВилюй'!Q11+'Вянск'!Q11+'Вилюй'!Q11+'Горн'!Q11+'Жиг'!Q11+'Кобяй'!Q11+'Лен'!Q11+'М_К'!Q11+'Мирн'!Q11+'Момма'!Q11+'Намск'!Q11+'Нерюн'!Q11+'Нколым'!Q11+'Нюрб'!Q11+'Олекмин'!Q11+'Оленек'!Q11+'Оймяк'!Q11+'Срколым'!Q11+'Сунт'!Q11+'Татта'!Q11+'Томп'!Q11+'У-Алдан'!Q11+'У-майск'!Q11+'У-янск'!Q11+'Хангаласс'!Q11+'Чурапч'!Q11+'Э-Бытан'!Q11+'Якутск'!Q11+'Вколым'!Q11+'Анабар'!Q11+'Абыйск'!Q11</f>
        <v>1237</v>
      </c>
      <c r="R11" s="128">
        <f t="shared" si="1"/>
        <v>1237</v>
      </c>
      <c r="S11" s="29">
        <f t="shared" si="2"/>
        <v>905</v>
      </c>
      <c r="T11" s="29">
        <f t="shared" si="3"/>
        <v>332</v>
      </c>
    </row>
    <row r="12" ht="15.75" customHeight="1">
      <c r="A12" s="17">
        <v>7.0</v>
      </c>
      <c r="B12" s="18" t="s">
        <v>17</v>
      </c>
      <c r="C12" s="127">
        <f>'РЛИ'!C12+'ЯКШИ'!C12+'ВВРЛИ'!C12+'РСКШИ'!C12+'Жатай'!C12+'МАШ'!C12+'СУНЦ'!C12+'Алдан'!C12+'Аллаих'!C12+'Амга'!C12+'Булун'!C12+'ВВилюй'!C12+'Вянск'!C12+'Вилюй'!C12+'Горн'!C12+'Жиг'!C12+'Кобяй'!C12+'Лен'!C12+'М_К'!C12+'Мирн'!C12+'Момма'!C12+'Намск'!C12+'Нерюн'!C12+'Нколым'!C12+'Нюрб'!C12+'Олекмин'!C12+'Оленек'!C12+'Оймяк'!C12+'Срколым'!C12+'Сунт'!C12+'Татта'!C12+'Томп'!C12+'У-Алдан'!C12+'У-майск'!C12+'У-янск'!C12+'Хангаласс'!C12+'Чурапч'!C12+'Э-Бытан'!C12+'Якутск'!C12+'Вколым'!C12+'Анабар'!C12+'Абыйск'!C12</f>
        <v>0</v>
      </c>
      <c r="D12" s="127">
        <f>'РЛИ'!D12+'ЯКШИ'!D12+'ВВРЛИ'!D12+'РСКШИ'!D12+'Жатай'!D12+'МАШ'!D12+'СУНЦ'!D12+'Алдан'!D12+'Аллаих'!D12+'Амга'!D12+'Булун'!D12+'ВВилюй'!D12+'Вянск'!D12+'Вилюй'!D12+'Горн'!D12+'Жиг'!D12+'Кобяй'!D12+'Лен'!D12+'М_К'!D12+'Мирн'!D12+'Момма'!D12+'Намск'!D12+'Нерюн'!D12+'Нколым'!D12+'Нюрб'!D12+'Олекмин'!D12+'Оленек'!D12+'Оймяк'!D12+'Срколым'!D12+'Сунт'!D12+'Татта'!D12+'Томп'!D12+'У-Алдан'!D12+'У-майск'!D12+'У-янск'!D12+'Хангаласс'!D12+'Чурапч'!D12+'Э-Бытан'!D12+'Якутск'!D12+'Вколым'!D12+'Анабар'!D12+'Абыйск'!D12</f>
        <v>0</v>
      </c>
      <c r="E12" s="127">
        <f>'РЛИ'!E12+'ЯКШИ'!E12+'ВВРЛИ'!E12+'РСКШИ'!E12+'Жатай'!E12+'МАШ'!E12+'СУНЦ'!E12+'Алдан'!E12+'Аллаих'!E12+'Амга'!E12+'Булун'!E12+'ВВилюй'!E12+'Вянск'!E12+'Вилюй'!E12+'Горн'!E12+'Жиг'!E12+'Кобяй'!E12+'Лен'!E12+'М_К'!E12+'Мирн'!E12+'Момма'!E12+'Намск'!E12+'Нерюн'!E12+'Нколым'!E12+'Нюрб'!E12+'Олекмин'!E12+'Оленек'!E12+'Оймяк'!E12+'Срколым'!E12+'Сунт'!E12+'Татта'!E12+'Томп'!E12+'У-Алдан'!E12+'У-майск'!E12+'У-янск'!E12+'Хангаласс'!E12+'Чурапч'!E12+'Э-Бытан'!E12+'Якутск'!E12+'Вколым'!E12+'Анабар'!E12+'Абыйск'!E12</f>
        <v>0</v>
      </c>
      <c r="F12" s="127">
        <f>'РЛИ'!F12+'ЯКШИ'!F12+'ВВРЛИ'!F12+'РСКШИ'!F12+'Жатай'!F12+'МАШ'!F12+'СУНЦ'!F12+'Алдан'!F12+'Аллаих'!F12+'Амга'!F12+'Булун'!F12+'ВВилюй'!F12+'Вянск'!F12+'Вилюй'!F12+'Горн'!F12+'Жиг'!F12+'Кобяй'!F12+'Лен'!F12+'М_К'!F12+'Мирн'!F12+'Момма'!F12+'Намск'!F12+'Нерюн'!F12+'Нколым'!F12+'Нюрб'!F12+'Олекмин'!F12+'Оленек'!F12+'Оймяк'!F12+'Срколым'!F12+'Сунт'!F12+'Татта'!F12+'Томп'!F12+'У-Алдан'!F12+'У-майск'!F12+'У-янск'!F12+'Хангаласс'!F12+'Чурапч'!F12+'Э-Бытан'!F12+'Якутск'!F12+'Вколым'!F12+'Анабар'!F12+'Абыйск'!F12</f>
        <v>946</v>
      </c>
      <c r="G12" s="127">
        <f>'РЛИ'!G12+'ЯКШИ'!G12+'ВВРЛИ'!G12+'РСКШИ'!G12+'Жатай'!G12+'МАШ'!G12+'СУНЦ'!G12+'Алдан'!G12+'Аллаих'!G12+'Амга'!G12+'Булун'!G12+'ВВилюй'!G12+'Вянск'!G12+'Вилюй'!G12+'Горн'!G12+'Жиг'!G12+'Кобяй'!G12+'Лен'!G12+'М_К'!G12+'Мирн'!G12+'Момма'!G12+'Намск'!G12+'Нерюн'!G12+'Нколым'!G12+'Нюрб'!G12+'Олекмин'!G12+'Оленек'!G12+'Оймяк'!G12+'Срколым'!G12+'Сунт'!G12+'Татта'!G12+'Томп'!G12+'У-Алдан'!G12+'У-майск'!G12+'У-янск'!G12+'Хангаласс'!G12+'Чурапч'!G12+'Э-Бытан'!G12+'Якутск'!G12+'Вколым'!G12+'Анабар'!G12+'Абыйск'!G12</f>
        <v>917</v>
      </c>
      <c r="H12" s="127">
        <f>'РЛИ'!H12+'ЯКШИ'!H12+'ВВРЛИ'!H12+'РСКШИ'!H12+'Жатай'!H12+'МАШ'!H12+'СУНЦ'!H12+'Алдан'!H12+'Аллаих'!H12+'Амга'!H12+'Булун'!H12+'ВВилюй'!H12+'Вянск'!H12+'Вилюй'!H12+'Горн'!H12+'Жиг'!H12+'Кобяй'!H12+'Лен'!H12+'М_К'!H12+'Мирн'!H12+'Момма'!H12+'Намск'!H12+'Нерюн'!H12+'Нколым'!H12+'Нюрб'!H12+'Олекмин'!H12+'Оленек'!H12+'Оймяк'!H12+'Срколым'!H12+'Сунт'!H12+'Татта'!H12+'Томп'!H12+'У-Алдан'!H12+'У-майск'!H12+'У-янск'!H12+'Хангаласс'!H12+'Чурапч'!H12+'Э-Бытан'!H12+'Якутск'!H12+'Вколым'!H12+'Анабар'!H12+'Абыйск'!H12</f>
        <v>1032</v>
      </c>
      <c r="I12" s="127">
        <f>'РЛИ'!I12+'ЯКШИ'!I12+'ВВРЛИ'!I12+'РСКШИ'!I12+'Жатай'!I12+'МАШ'!I12+'СУНЦ'!I12+'Алдан'!I12+'Аллаих'!I12+'Амга'!I12+'Булун'!I12+'ВВилюй'!I12+'Вянск'!I12+'Вилюй'!I12+'Горн'!I12+'Жиг'!I12+'Кобяй'!I12+'Лен'!I12+'М_К'!I12+'Мирн'!I12+'Момма'!I12+'Намск'!I12+'Нерюн'!I12+'Нколым'!I12+'Нюрб'!I12+'Олекмин'!I12+'Оленек'!I12+'Оймяк'!I12+'Срколым'!I12+'Сунт'!I12+'Татта'!I12+'Томп'!I12+'У-Алдан'!I12+'У-майск'!I12+'У-янск'!I12+'Хангаласс'!I12+'Чурапч'!I12+'Э-Бытан'!I12+'Якутск'!I12+'Вколым'!I12+'Анабар'!I12+'Абыйск'!I12</f>
        <v>928</v>
      </c>
      <c r="J12" s="127">
        <f>'РЛИ'!J12+'ЯКШИ'!J12+'ВВРЛИ'!J12+'РСКШИ'!J12+'Жатай'!J12+'МАШ'!J12+'СУНЦ'!J12+'Алдан'!J12+'Аллаих'!J12+'Амга'!J12+'Булун'!J12+'ВВилюй'!J12+'Вянск'!J12+'Вилюй'!J12+'Горн'!J12+'Жиг'!J12+'Кобяй'!J12+'Лен'!J12+'М_К'!J12+'Мирн'!J12+'Момма'!J12+'Намск'!J12+'Нерюн'!J12+'Нколым'!J12+'Нюрб'!J12+'Олекмин'!J12+'Оленек'!J12+'Оймяк'!J12+'Срколым'!J12+'Сунт'!J12+'Татта'!J12+'Томп'!J12+'У-Алдан'!J12+'У-майск'!J12+'У-янск'!J12+'Хангаласс'!J12+'Чурапч'!J12+'Э-Бытан'!J12+'Якутск'!J12+'Вколым'!J12+'Анабар'!J12+'Абыйск'!J12</f>
        <v>1078</v>
      </c>
      <c r="K12" s="127">
        <f>'РЛИ'!K12+'ЯКШИ'!K12+'ВВРЛИ'!K12+'РСКШИ'!K12+'Жатай'!K12+'МАШ'!K12+'СУНЦ'!K12+'Алдан'!K12+'Аллаих'!K12+'Амга'!K12+'Булун'!K12+'ВВилюй'!K12+'Вянск'!K12+'Вилюй'!K12+'Горн'!K12+'Жиг'!K12+'Кобяй'!K12+'Лен'!K12+'М_К'!K12+'Мирн'!K12+'Момма'!K12+'Намск'!K12+'Нерюн'!K12+'Нколым'!K12+'Нюрб'!K12+'Олекмин'!K12+'Оленек'!K12+'Оймяк'!K12+'Срколым'!K12+'Сунт'!K12+'Татта'!K12+'Томп'!K12+'У-Алдан'!K12+'У-майск'!K12+'У-янск'!K12+'Хангаласс'!K12+'Чурапч'!K12+'Э-Бытан'!K12+'Якутск'!K12+'Вколым'!K12+'Анабар'!K12+'Абыйск'!K12</f>
        <v>466</v>
      </c>
      <c r="L12" s="127">
        <f>'РЛИ'!L12+'ЯКШИ'!L12+'ВВРЛИ'!L12+'РСКШИ'!L12+'Жатай'!L12+'МАШ'!L12+'СУНЦ'!L12+'Алдан'!L12+'Аллаих'!L12+'Амга'!L12+'Булун'!L12+'ВВилюй'!L12+'Вянск'!L12+'Вилюй'!L12+'Горн'!L12+'Жиг'!L12+'Кобяй'!L12+'Лен'!L12+'М_К'!L12+'Мирн'!L12+'Момма'!L12+'Намск'!L12+'Нерюн'!L12+'Нколым'!L12+'Нюрб'!L12+'Олекмин'!L12+'Оленек'!L12+'Оймяк'!L12+'Срколым'!L12+'Сунт'!L12+'Татта'!L12+'Томп'!L12+'У-Алдан'!L12+'У-майск'!L12+'У-янск'!L12+'Хангаласс'!L12+'Чурапч'!L12+'Э-Бытан'!L12+'Якутск'!L12+'Вколым'!L12+'Анабар'!L12+'Абыйск'!L12</f>
        <v>772</v>
      </c>
      <c r="M12" s="127">
        <f>'РЛИ'!M12+'ЯКШИ'!M12+'ВВРЛИ'!M12+'РСКШИ'!M12+'Жатай'!M12+'МАШ'!M12+'СУНЦ'!M12+'Алдан'!M12+'Аллаих'!M12+'Амга'!M12+'Булун'!M12+'ВВилюй'!M12+'Вянск'!M12+'Вилюй'!M12+'Горн'!M12+'Жиг'!M12+'Кобяй'!M12+'Лен'!M12+'М_К'!M12+'Мирн'!M12+'Момма'!M12+'Намск'!M12+'Нерюн'!M12+'Нколым'!M12+'Нюрб'!M12+'Олекмин'!M12+'Оленек'!M12+'Оймяк'!M12+'Срколым'!M12+'Сунт'!M12+'Татта'!M12+'Томп'!M12+'У-Алдан'!M12+'У-майск'!M12+'У-янск'!M12+'Хангаласс'!M12+'Чурапч'!M12+'Э-Бытан'!M12+'Якутск'!M12+'Вколым'!M12+'Анабар'!M12+'Абыйск'!M12</f>
        <v>717</v>
      </c>
      <c r="N12" s="127">
        <f>'РЛИ'!N12+'ЯКШИ'!N12+'ВВРЛИ'!N12+'РСКШИ'!N12+'Жатай'!N12+'МАШ'!N12+'СУНЦ'!N12+'Алдан'!N12+'Аллаих'!N12+'Амга'!N12+'Булун'!N12+'ВВилюй'!N12+'Вянск'!N12+'Вилюй'!N12+'Горн'!N12+'Жиг'!N12+'Кобяй'!N12+'Лен'!N12+'М_К'!N12+'Мирн'!N12+'Момма'!N12+'Намск'!N12+'Нерюн'!N12+'Нколым'!N12+'Нюрб'!N12+'Олекмин'!N12+'Оленек'!N12+'Оймяк'!N12+'Срколым'!N12+'Сунт'!N12+'Татта'!N12+'Томп'!N12+'У-Алдан'!N12+'У-майск'!N12+'У-янск'!N12+'Хангаласс'!N12+'Чурапч'!N12+'Э-Бытан'!N12+'Якутск'!N12+'Вколым'!N12+'Анабар'!N12+'Абыйск'!N12</f>
        <v>665</v>
      </c>
      <c r="O12" s="127">
        <f>'РЛИ'!O12+'ЯКШИ'!O12+'ВВРЛИ'!O12+'РСКШИ'!O12+'Жатай'!O12+'МАШ'!O12+'СУНЦ'!O12+'Алдан'!O12+'Аллаих'!O12+'Амга'!O12+'Булун'!O12+'ВВилюй'!O12+'Вянск'!O12+'Вилюй'!O12+'Горн'!O12+'Жиг'!O12+'Кобяй'!O12+'Лен'!O12+'М_К'!O12+'Мирн'!O12+'Момма'!O12+'Намск'!O12+'Нерюн'!O12+'Нколым'!O12+'Нюрб'!O12+'Олекмин'!O12+'Оленек'!O12+'Оймяк'!O12+'Срколым'!O12+'Сунт'!O12+'Татта'!O12+'Томп'!O12+'У-Алдан'!O12+'У-майск'!O12+'У-янск'!O12+'Хангаласс'!O12+'Чурапч'!O12+'Э-Бытан'!O12+'Якутск'!O12+'Вколым'!O12+'Анабар'!O12+'Абыйск'!O12</f>
        <v>171</v>
      </c>
      <c r="P12" s="127">
        <f>'РЛИ'!P12+'ЯКШИ'!P12+'ВВРЛИ'!P12+'РСКШИ'!P12+'Жатай'!P12+'МАШ'!P12+'СУНЦ'!P12+'Алдан'!P12+'Аллаих'!P12+'Амга'!P12+'Булун'!P12+'ВВилюй'!P12+'Вянск'!P12+'Вилюй'!P12+'Горн'!P12+'Жиг'!P12+'Кобяй'!P12+'Лен'!P12+'М_К'!P12+'Мирн'!P12+'Момма'!P12+'Намск'!P12+'Нерюн'!P12+'Нколым'!P12+'Нюрб'!P12+'Олекмин'!P12+'Оленек'!P12+'Оймяк'!P12+'Срколым'!P12+'Сунт'!P12+'Татта'!P12+'Томп'!P12+'У-Алдан'!P12+'У-майск'!P12+'У-янск'!P12+'Хангаласс'!P12+'Чурапч'!P12+'Э-Бытан'!P12+'Якутск'!P12+'Вколым'!P12+'Анабар'!P12+'Абыйск'!P12</f>
        <v>273</v>
      </c>
      <c r="Q12" s="127">
        <f>'РЛИ'!Q12+'ЯКШИ'!Q12+'ВВРЛИ'!Q12+'РСКШИ'!Q12+'Жатай'!Q12+'МАШ'!Q12+'СУНЦ'!Q12+'Алдан'!Q12+'Аллаих'!Q12+'Амга'!Q12+'Булун'!Q12+'ВВилюй'!Q12+'Вянск'!Q12+'Вилюй'!Q12+'Горн'!Q12+'Жиг'!Q12+'Кобяй'!Q12+'Лен'!Q12+'М_К'!Q12+'Мирн'!Q12+'Момма'!Q12+'Намск'!Q12+'Нерюн'!Q12+'Нколым'!Q12+'Нюрб'!Q12+'Олекмин'!Q12+'Оленек'!Q12+'Оймяк'!Q12+'Срколым'!Q12+'Сунт'!Q12+'Татта'!Q12+'Томп'!Q12+'У-Алдан'!Q12+'У-майск'!Q12+'У-янск'!Q12+'Хангаласс'!Q12+'Чурапч'!Q12+'Э-Бытан'!Q12+'Якутск'!Q12+'Вколым'!Q12+'Анабар'!Q12+'Абыйск'!Q12</f>
        <v>6283</v>
      </c>
      <c r="R12" s="128">
        <f t="shared" si="1"/>
        <v>6283</v>
      </c>
      <c r="S12" s="29">
        <f t="shared" si="2"/>
        <v>4901</v>
      </c>
      <c r="T12" s="29">
        <f t="shared" si="3"/>
        <v>1382</v>
      </c>
    </row>
    <row r="13">
      <c r="A13" s="17">
        <v>8.0</v>
      </c>
      <c r="B13" s="18" t="s">
        <v>18</v>
      </c>
      <c r="C13" s="127">
        <f>'РЛИ'!C13+'ЯКШИ'!C13+'ВВРЛИ'!C13+'РСКШИ'!C13+'Жатай'!C13+'МАШ'!C13+'СУНЦ'!C13+'Алдан'!C13+'Аллаих'!C13+'Амга'!C13+'Булун'!C13+'ВВилюй'!C13+'Вянск'!C13+'Вилюй'!C13+'Горн'!C13+'Жиг'!C13+'Кобяй'!C13+'Лен'!C13+'М_К'!C13+'Мирн'!C13+'Момма'!C13+'Намск'!C13+'Нерюн'!C13+'Нколым'!C13+'Нюрб'!C13+'Олекмин'!C13+'Оленек'!C13+'Оймяк'!C13+'Срколым'!C13+'Сунт'!C13+'Татта'!C13+'Томп'!C13+'У-Алдан'!C13+'У-майск'!C13+'У-янск'!C13+'Хангаласс'!C13+'Чурапч'!C13+'Э-Бытан'!C13+'Якутск'!C13+'Вколым'!C13+'Анабар'!C13+'Абыйск'!C13</f>
        <v>0</v>
      </c>
      <c r="D13" s="127">
        <f>'РЛИ'!D13+'ЯКШИ'!D13+'ВВРЛИ'!D13+'РСКШИ'!D13+'Жатай'!D13+'МАШ'!D13+'СУНЦ'!D13+'Алдан'!D13+'Аллаих'!D13+'Амга'!D13+'Булун'!D13+'ВВилюй'!D13+'Вянск'!D13+'Вилюй'!D13+'Горн'!D13+'Жиг'!D13+'Кобяй'!D13+'Лен'!D13+'М_К'!D13+'Мирн'!D13+'Момма'!D13+'Намск'!D13+'Нерюн'!D13+'Нколым'!D13+'Нюрб'!D13+'Олекмин'!D13+'Оленек'!D13+'Оймяк'!D13+'Срколым'!D13+'Сунт'!D13+'Татта'!D13+'Томп'!D13+'У-Алдан'!D13+'У-майск'!D13+'У-янск'!D13+'Хангаласс'!D13+'Чурапч'!D13+'Э-Бытан'!D13+'Якутск'!D13+'Вколым'!D13+'Анабар'!D13+'Абыйск'!D13</f>
        <v>0</v>
      </c>
      <c r="E13" s="127">
        <f>'РЛИ'!E13+'ЯКШИ'!E13+'ВВРЛИ'!E13+'РСКШИ'!E13+'Жатай'!E13+'МАШ'!E13+'СУНЦ'!E13+'Алдан'!E13+'Аллаих'!E13+'Амга'!E13+'Булун'!E13+'ВВилюй'!E13+'Вянск'!E13+'Вилюй'!E13+'Горн'!E13+'Жиг'!E13+'Кобяй'!E13+'Лен'!E13+'М_К'!E13+'Мирн'!E13+'Момма'!E13+'Намск'!E13+'Нерюн'!E13+'Нколым'!E13+'Нюрб'!E13+'Олекмин'!E13+'Оленек'!E13+'Оймяк'!E13+'Срколым'!E13+'Сунт'!E13+'Татта'!E13+'Томп'!E13+'У-Алдан'!E13+'У-майск'!E13+'У-янск'!E13+'Хангаласс'!E13+'Чурапч'!E13+'Э-Бытан'!E13+'Якутск'!E13+'Вколым'!E13+'Анабар'!E13+'Абыйск'!E13</f>
        <v>0</v>
      </c>
      <c r="F13" s="127">
        <f>'РЛИ'!F13+'ЯКШИ'!F13+'ВВРЛИ'!F13+'РСКШИ'!F13+'Жатай'!F13+'МАШ'!F13+'СУНЦ'!F13+'Алдан'!F13+'Аллаих'!F13+'Амга'!F13+'Булун'!F13+'ВВилюй'!F13+'Вянск'!F13+'Вилюй'!F13+'Горн'!F13+'Жиг'!F13+'Кобяй'!F13+'Лен'!F13+'М_К'!F13+'Мирн'!F13+'Момма'!F13+'Намск'!F13+'Нерюн'!F13+'Нколым'!F13+'Нюрб'!F13+'Олекмин'!F13+'Оленек'!F13+'Оймяк'!F13+'Срколым'!F13+'Сунт'!F13+'Татта'!F13+'Томп'!F13+'У-Алдан'!F13+'У-майск'!F13+'У-янск'!F13+'Хангаласс'!F13+'Чурапч'!F13+'Э-Бытан'!F13+'Якутск'!F13+'Вколым'!F13+'Анабар'!F13+'Абыйск'!F13</f>
        <v>42</v>
      </c>
      <c r="G13" s="127">
        <f>'РЛИ'!G13+'ЯКШИ'!G13+'ВВРЛИ'!G13+'РСКШИ'!G13+'Жатай'!G13+'МАШ'!G13+'СУНЦ'!G13+'Алдан'!G13+'Аллаих'!G13+'Амга'!G13+'Булун'!G13+'ВВилюй'!G13+'Вянск'!G13+'Вилюй'!G13+'Горн'!G13+'Жиг'!G13+'Кобяй'!G13+'Лен'!G13+'М_К'!G13+'Мирн'!G13+'Момма'!G13+'Намск'!G13+'Нерюн'!G13+'Нколым'!G13+'Нюрб'!G13+'Олекмин'!G13+'Оленек'!G13+'Оймяк'!G13+'Срколым'!G13+'Сунт'!G13+'Татта'!G13+'Томп'!G13+'У-Алдан'!G13+'У-майск'!G13+'У-янск'!G13+'Хангаласс'!G13+'Чурапч'!G13+'Э-Бытан'!G13+'Якутск'!G13+'Вколым'!G13+'Анабар'!G13+'Абыйск'!G13</f>
        <v>17</v>
      </c>
      <c r="H13" s="127">
        <f>'РЛИ'!H13+'ЯКШИ'!H13+'ВВРЛИ'!H13+'РСКШИ'!H13+'Жатай'!H13+'МАШ'!H13+'СУНЦ'!H13+'Алдан'!H13+'Аллаих'!H13+'Амга'!H13+'Булун'!H13+'ВВилюй'!H13+'Вянск'!H13+'Вилюй'!H13+'Горн'!H13+'Жиг'!H13+'Кобяй'!H13+'Лен'!H13+'М_К'!H13+'Мирн'!H13+'Момма'!H13+'Намск'!H13+'Нерюн'!H13+'Нколым'!H13+'Нюрб'!H13+'Олекмин'!H13+'Оленек'!H13+'Оймяк'!H13+'Срколым'!H13+'Сунт'!H13+'Татта'!H13+'Томп'!H13+'У-Алдан'!H13+'У-майск'!H13+'У-янск'!H13+'Хангаласс'!H13+'Чурапч'!H13+'Э-Бытан'!H13+'Якутск'!H13+'Вколым'!H13+'Анабар'!H13+'Абыйск'!H13</f>
        <v>41</v>
      </c>
      <c r="I13" s="127">
        <f>'РЛИ'!I13+'ЯКШИ'!I13+'ВВРЛИ'!I13+'РСКШИ'!I13+'Жатай'!I13+'МАШ'!I13+'СУНЦ'!I13+'Алдан'!I13+'Аллаих'!I13+'Амга'!I13+'Булун'!I13+'ВВилюй'!I13+'Вянск'!I13+'Вилюй'!I13+'Горн'!I13+'Жиг'!I13+'Кобяй'!I13+'Лен'!I13+'М_К'!I13+'Мирн'!I13+'Момма'!I13+'Намск'!I13+'Нерюн'!I13+'Нколым'!I13+'Нюрб'!I13+'Олекмин'!I13+'Оленек'!I13+'Оймяк'!I13+'Срколым'!I13+'Сунт'!I13+'Татта'!I13+'Томп'!I13+'У-Алдан'!I13+'У-майск'!I13+'У-янск'!I13+'Хангаласс'!I13+'Чурапч'!I13+'Э-Бытан'!I13+'Якутск'!I13+'Вколым'!I13+'Анабар'!I13+'Абыйск'!I13</f>
        <v>10</v>
      </c>
      <c r="J13" s="127">
        <f>'РЛИ'!J13+'ЯКШИ'!J13+'ВВРЛИ'!J13+'РСКШИ'!J13+'Жатай'!J13+'МАШ'!J13+'СУНЦ'!J13+'Алдан'!J13+'Аллаих'!J13+'Амга'!J13+'Булун'!J13+'ВВилюй'!J13+'Вянск'!J13+'Вилюй'!J13+'Горн'!J13+'Жиг'!J13+'Кобяй'!J13+'Лен'!J13+'М_К'!J13+'Мирн'!J13+'Момма'!J13+'Намск'!J13+'Нерюн'!J13+'Нколым'!J13+'Нюрб'!J13+'Олекмин'!J13+'Оленек'!J13+'Оймяк'!J13+'Срколым'!J13+'Сунт'!J13+'Татта'!J13+'Томп'!J13+'У-Алдан'!J13+'У-майск'!J13+'У-янск'!J13+'Хангаласс'!J13+'Чурапч'!J13+'Э-Бытан'!J13+'Якутск'!J13+'Вколым'!J13+'Анабар'!J13+'Абыйск'!J13</f>
        <v>14</v>
      </c>
      <c r="K13" s="127">
        <f>'РЛИ'!K13+'ЯКШИ'!K13+'ВВРЛИ'!K13+'РСКШИ'!K13+'Жатай'!K13+'МАШ'!K13+'СУНЦ'!K13+'Алдан'!K13+'Аллаих'!K13+'Амга'!K13+'Булун'!K13+'ВВилюй'!K13+'Вянск'!K13+'Вилюй'!K13+'Горн'!K13+'Жиг'!K13+'Кобяй'!K13+'Лен'!K13+'М_К'!K13+'Мирн'!K13+'Момма'!K13+'Намск'!K13+'Нерюн'!K13+'Нколым'!K13+'Нюрб'!K13+'Олекмин'!K13+'Оленек'!K13+'Оймяк'!K13+'Срколым'!K13+'Сунт'!K13+'Татта'!K13+'Томп'!K13+'У-Алдан'!K13+'У-майск'!K13+'У-янск'!K13+'Хангаласс'!K13+'Чурапч'!K13+'Э-Бытан'!K13+'Якутск'!K13+'Вколым'!K13+'Анабар'!K13+'Абыйск'!K13</f>
        <v>24</v>
      </c>
      <c r="L13" s="127">
        <f>'РЛИ'!L13+'ЯКШИ'!L13+'ВВРЛИ'!L13+'РСКШИ'!L13+'Жатай'!L13+'МАШ'!L13+'СУНЦ'!L13+'Алдан'!L13+'Аллаих'!L13+'Амга'!L13+'Булун'!L13+'ВВилюй'!L13+'Вянск'!L13+'Вилюй'!L13+'Горн'!L13+'Жиг'!L13+'Кобяй'!L13+'Лен'!L13+'М_К'!L13+'Мирн'!L13+'Момма'!L13+'Намск'!L13+'Нерюн'!L13+'Нколым'!L13+'Нюрб'!L13+'Олекмин'!L13+'Оленек'!L13+'Оймяк'!L13+'Срколым'!L13+'Сунт'!L13+'Татта'!L13+'Томп'!L13+'У-Алдан'!L13+'У-майск'!L13+'У-янск'!L13+'Хангаласс'!L13+'Чурапч'!L13+'Э-Бытан'!L13+'Якутск'!L13+'Вколым'!L13+'Анабар'!L13+'Абыйск'!L13</f>
        <v>35</v>
      </c>
      <c r="M13" s="127">
        <f>'РЛИ'!M13+'ЯКШИ'!M13+'ВВРЛИ'!M13+'РСКШИ'!M13+'Жатай'!M13+'МАШ'!M13+'СУНЦ'!M13+'Алдан'!M13+'Аллаих'!M13+'Амга'!M13+'Булун'!M13+'ВВилюй'!M13+'Вянск'!M13+'Вилюй'!M13+'Горн'!M13+'Жиг'!M13+'Кобяй'!M13+'Лен'!M13+'М_К'!M13+'Мирн'!M13+'Момма'!M13+'Намск'!M13+'Нерюн'!M13+'Нколым'!M13+'Нюрб'!M13+'Олекмин'!M13+'Оленек'!M13+'Оймяк'!M13+'Срколым'!M13+'Сунт'!M13+'Татта'!M13+'Томп'!M13+'У-Алдан'!M13+'У-майск'!M13+'У-янск'!M13+'Хангаласс'!M13+'Чурапч'!M13+'Э-Бытан'!M13+'Якутск'!M13+'Вколым'!M13+'Анабар'!M13+'Абыйск'!M13</f>
        <v>4</v>
      </c>
      <c r="N13" s="127">
        <f>'РЛИ'!N13+'ЯКШИ'!N13+'ВВРЛИ'!N13+'РСКШИ'!N13+'Жатай'!N13+'МАШ'!N13+'СУНЦ'!N13+'Алдан'!N13+'Аллаих'!N13+'Амга'!N13+'Булун'!N13+'ВВилюй'!N13+'Вянск'!N13+'Вилюй'!N13+'Горн'!N13+'Жиг'!N13+'Кобяй'!N13+'Лен'!N13+'М_К'!N13+'Мирн'!N13+'Момма'!N13+'Намск'!N13+'Нерюн'!N13+'Нколым'!N13+'Нюрб'!N13+'Олекмин'!N13+'Оленек'!N13+'Оймяк'!N13+'Срколым'!N13+'Сунт'!N13+'Татта'!N13+'Томп'!N13+'У-Алдан'!N13+'У-майск'!N13+'У-янск'!N13+'Хангаласс'!N13+'Чурапч'!N13+'Э-Бытан'!N13+'Якутск'!N13+'Вколым'!N13+'Анабар'!N13+'Абыйск'!N13</f>
        <v>8</v>
      </c>
      <c r="O13" s="127">
        <f>'РЛИ'!O13+'ЯКШИ'!O13+'ВВРЛИ'!O13+'РСКШИ'!O13+'Жатай'!O13+'МАШ'!O13+'СУНЦ'!O13+'Алдан'!O13+'Аллаих'!O13+'Амга'!O13+'Булун'!O13+'ВВилюй'!O13+'Вянск'!O13+'Вилюй'!O13+'Горн'!O13+'Жиг'!O13+'Кобяй'!O13+'Лен'!O13+'М_К'!O13+'Мирн'!O13+'Момма'!O13+'Намск'!O13+'Нерюн'!O13+'Нколым'!O13+'Нюрб'!O13+'Олекмин'!O13+'Оленек'!O13+'Оймяк'!O13+'Срколым'!O13+'Сунт'!O13+'Татта'!O13+'Томп'!O13+'У-Алдан'!O13+'У-майск'!O13+'У-янск'!O13+'Хангаласс'!O13+'Чурапч'!O13+'Э-Бытан'!O13+'Якутск'!O13+'Вколым'!O13+'Анабар'!O13+'Абыйск'!O13</f>
        <v>3</v>
      </c>
      <c r="P13" s="127">
        <f>'РЛИ'!P13+'ЯКШИ'!P13+'ВВРЛИ'!P13+'РСКШИ'!P13+'Жатай'!P13+'МАШ'!P13+'СУНЦ'!P13+'Алдан'!P13+'Аллаих'!P13+'Амга'!P13+'Булун'!P13+'ВВилюй'!P13+'Вянск'!P13+'Вилюй'!P13+'Горн'!P13+'Жиг'!P13+'Кобяй'!P13+'Лен'!P13+'М_К'!P13+'Мирн'!P13+'Момма'!P13+'Намск'!P13+'Нерюн'!P13+'Нколым'!P13+'Нюрб'!P13+'Олекмин'!P13+'Оленек'!P13+'Оймяк'!P13+'Срколым'!P13+'Сунт'!P13+'Татта'!P13+'Томп'!P13+'У-Алдан'!P13+'У-майск'!P13+'У-янск'!P13+'Хангаласс'!P13+'Чурапч'!P13+'Э-Бытан'!P13+'Якутск'!P13+'Вколым'!P13+'Анабар'!P13+'Абыйск'!P13</f>
        <v>5</v>
      </c>
      <c r="Q13" s="127">
        <f>'РЛИ'!Q13+'ЯКШИ'!Q13+'ВВРЛИ'!Q13+'РСКШИ'!Q13+'Жатай'!Q13+'МАШ'!Q13+'СУНЦ'!Q13+'Алдан'!Q13+'Аллаих'!Q13+'Амга'!Q13+'Булун'!Q13+'ВВилюй'!Q13+'Вянск'!Q13+'Вилюй'!Q13+'Горн'!Q13+'Жиг'!Q13+'Кобяй'!Q13+'Лен'!Q13+'М_К'!Q13+'Мирн'!Q13+'Момма'!Q13+'Намск'!Q13+'Нерюн'!Q13+'Нколым'!Q13+'Нюрб'!Q13+'Олекмин'!Q13+'Оленек'!Q13+'Оймяк'!Q13+'Срколым'!Q13+'Сунт'!Q13+'Татта'!Q13+'Томп'!Q13+'У-Алдан'!Q13+'У-майск'!Q13+'У-янск'!Q13+'Хангаласс'!Q13+'Чурапч'!Q13+'Э-Бытан'!Q13+'Якутск'!Q13+'Вколым'!Q13+'Анабар'!Q13+'Абыйск'!Q13</f>
        <v>136</v>
      </c>
      <c r="R13" s="128">
        <f t="shared" si="1"/>
        <v>136</v>
      </c>
      <c r="S13" s="29">
        <f t="shared" si="2"/>
        <v>124</v>
      </c>
      <c r="T13" s="29">
        <f t="shared" si="3"/>
        <v>12</v>
      </c>
    </row>
    <row r="14">
      <c r="A14" s="17">
        <v>9.0</v>
      </c>
      <c r="B14" s="18" t="s">
        <v>19</v>
      </c>
      <c r="C14" s="127">
        <f>'РЛИ'!C14+'ЯКШИ'!C14+'ВВРЛИ'!C14+'РСКШИ'!C14+'Жатай'!C14+'МАШ'!C14+'СУНЦ'!C14+'Алдан'!C14+'Аллаих'!C14+'Амга'!C14+'Булун'!C14+'ВВилюй'!C14+'Вянск'!C14+'Вилюй'!C14+'Горн'!C14+'Жиг'!C14+'Кобяй'!C14+'Лен'!C14+'М_К'!C14+'Мирн'!C14+'Момма'!C14+'Намск'!C14+'Нерюн'!C14+'Нколым'!C14+'Нюрб'!C14+'Олекмин'!C14+'Оленек'!C14+'Оймяк'!C14+'Срколым'!C14+'Сунт'!C14+'Татта'!C14+'Томп'!C14+'У-Алдан'!C14+'У-майск'!C14+'У-янск'!C14+'Хангаласс'!C14+'Чурапч'!C14+'Э-Бытан'!C14+'Якутск'!C14+'Вколым'!C14+'Анабар'!C14+'Абыйск'!C14</f>
        <v>0</v>
      </c>
      <c r="D14" s="127">
        <f>'РЛИ'!D14+'ЯКШИ'!D14+'ВВРЛИ'!D14+'РСКШИ'!D14+'Жатай'!D14+'МАШ'!D14+'СУНЦ'!D14+'Алдан'!D14+'Аллаих'!D14+'Амга'!D14+'Булун'!D14+'ВВилюй'!D14+'Вянск'!D14+'Вилюй'!D14+'Горн'!D14+'Жиг'!D14+'Кобяй'!D14+'Лен'!D14+'М_К'!D14+'Мирн'!D14+'Момма'!D14+'Намск'!D14+'Нерюн'!D14+'Нколым'!D14+'Нюрб'!D14+'Олекмин'!D14+'Оленек'!D14+'Оймяк'!D14+'Срколым'!D14+'Сунт'!D14+'Татта'!D14+'Томп'!D14+'У-Алдан'!D14+'У-майск'!D14+'У-янск'!D14+'Хангаласс'!D14+'Чурапч'!D14+'Э-Бытан'!D14+'Якутск'!D14+'Вколым'!D14+'Анабар'!D14+'Абыйск'!D14</f>
        <v>0</v>
      </c>
      <c r="E14" s="127">
        <f>'РЛИ'!E14+'ЯКШИ'!E14+'ВВРЛИ'!E14+'РСКШИ'!E14+'Жатай'!E14+'МАШ'!E14+'СУНЦ'!E14+'Алдан'!E14+'Аллаих'!E14+'Амга'!E14+'Булун'!E14+'ВВилюй'!E14+'Вянск'!E14+'Вилюй'!E14+'Горн'!E14+'Жиг'!E14+'Кобяй'!E14+'Лен'!E14+'М_К'!E14+'Мирн'!E14+'Момма'!E14+'Намск'!E14+'Нерюн'!E14+'Нколым'!E14+'Нюрб'!E14+'Олекмин'!E14+'Оленек'!E14+'Оймяк'!E14+'Срколым'!E14+'Сунт'!E14+'Татта'!E14+'Томп'!E14+'У-Алдан'!E14+'У-майск'!E14+'У-янск'!E14+'Хангаласс'!E14+'Чурапч'!E14+'Э-Бытан'!E14+'Якутск'!E14+'Вколым'!E14+'Анабар'!E14+'Абыйск'!E14</f>
        <v>0</v>
      </c>
      <c r="F14" s="127">
        <f>'РЛИ'!F14+'ЯКШИ'!F14+'ВВРЛИ'!F14+'РСКШИ'!F14+'Жатай'!F14+'МАШ'!F14+'СУНЦ'!F14+'Алдан'!F14+'Аллаих'!F14+'Амга'!F14+'Булун'!F14+'ВВилюй'!F14+'Вянск'!F14+'Вилюй'!F14+'Горн'!F14+'Жиг'!F14+'Кобяй'!F14+'Лен'!F14+'М_К'!F14+'Мирн'!F14+'Момма'!F14+'Намск'!F14+'Нерюн'!F14+'Нколым'!F14+'Нюрб'!F14+'Олекмин'!F14+'Оленек'!F14+'Оймяк'!F14+'Срколым'!F14+'Сунт'!F14+'Татта'!F14+'Томп'!F14+'У-Алдан'!F14+'У-майск'!F14+'У-янск'!F14+'Хангаласс'!F14+'Чурапч'!F14+'Э-Бытан'!F14+'Якутск'!F14+'Вколым'!F14+'Анабар'!F14+'Абыйск'!F14</f>
        <v>1229</v>
      </c>
      <c r="G14" s="127">
        <f>'РЛИ'!G14+'ЯКШИ'!G14+'ВВРЛИ'!G14+'РСКШИ'!G14+'Жатай'!G14+'МАШ'!G14+'СУНЦ'!G14+'Алдан'!G14+'Аллаих'!G14+'Амга'!G14+'Булун'!G14+'ВВилюй'!G14+'Вянск'!G14+'Вилюй'!G14+'Горн'!G14+'Жиг'!G14+'Кобяй'!G14+'Лен'!G14+'М_К'!G14+'Мирн'!G14+'Момма'!G14+'Намск'!G14+'Нерюн'!G14+'Нколым'!G14+'Нюрб'!G14+'Олекмин'!G14+'Оленек'!G14+'Оймяк'!G14+'Срколым'!G14+'Сунт'!G14+'Татта'!G14+'Томп'!G14+'У-Алдан'!G14+'У-майск'!G14+'У-янск'!G14+'Хангаласс'!G14+'Чурапч'!G14+'Э-Бытан'!G14+'Якутск'!G14+'Вколым'!G14+'Анабар'!G14+'Абыйск'!G14</f>
        <v>1261</v>
      </c>
      <c r="H14" s="127">
        <f>'РЛИ'!H14+'ЯКШИ'!H14+'ВВРЛИ'!H14+'РСКШИ'!H14+'Жатай'!H14+'МАШ'!H14+'СУНЦ'!H14+'Алдан'!H14+'Аллаих'!H14+'Амга'!H14+'Булун'!H14+'ВВилюй'!H14+'Вянск'!H14+'Вилюй'!H14+'Горн'!H14+'Жиг'!H14+'Кобяй'!H14+'Лен'!H14+'М_К'!H14+'Мирн'!H14+'Момма'!H14+'Намск'!H14+'Нерюн'!H14+'Нколым'!H14+'Нюрб'!H14+'Олекмин'!H14+'Оленек'!H14+'Оймяк'!H14+'Срколым'!H14+'Сунт'!H14+'Татта'!H14+'Томп'!H14+'У-Алдан'!H14+'У-майск'!H14+'У-янск'!H14+'Хангаласс'!H14+'Чурапч'!H14+'Э-Бытан'!H14+'Якутск'!H14+'Вколым'!H14+'Анабар'!H14+'Абыйск'!H14</f>
        <v>1126</v>
      </c>
      <c r="I14" s="127">
        <f>'РЛИ'!I14+'ЯКШИ'!I14+'ВВРЛИ'!I14+'РСКШИ'!I14+'Жатай'!I14+'МАШ'!I14+'СУНЦ'!I14+'Алдан'!I14+'Аллаих'!I14+'Амга'!I14+'Булун'!I14+'ВВилюй'!I14+'Вянск'!I14+'Вилюй'!I14+'Горн'!I14+'Жиг'!I14+'Кобяй'!I14+'Лен'!I14+'М_К'!I14+'Мирн'!I14+'Момма'!I14+'Намск'!I14+'Нерюн'!I14+'Нколым'!I14+'Нюрб'!I14+'Олекмин'!I14+'Оленек'!I14+'Оймяк'!I14+'Срколым'!I14+'Сунт'!I14+'Татта'!I14+'Томп'!I14+'У-Алдан'!I14+'У-майск'!I14+'У-янск'!I14+'Хангаласс'!I14+'Чурапч'!I14+'Э-Бытан'!I14+'Якутск'!I14+'Вколым'!I14+'Анабар'!I14+'Абыйск'!I14</f>
        <v>1128</v>
      </c>
      <c r="J14" s="127">
        <f>'РЛИ'!J14+'ЯКШИ'!J14+'ВВРЛИ'!J14+'РСКШИ'!J14+'Жатай'!J14+'МАШ'!J14+'СУНЦ'!J14+'Алдан'!J14+'Аллаих'!J14+'Амга'!J14+'Булун'!J14+'ВВилюй'!J14+'Вянск'!J14+'Вилюй'!J14+'Горн'!J14+'Жиг'!J14+'Кобяй'!J14+'Лен'!J14+'М_К'!J14+'Мирн'!J14+'Момма'!J14+'Намск'!J14+'Нерюн'!J14+'Нколым'!J14+'Нюрб'!J14+'Олекмин'!J14+'Оленек'!J14+'Оймяк'!J14+'Срколым'!J14+'Сунт'!J14+'Татта'!J14+'Томп'!J14+'У-Алдан'!J14+'У-майск'!J14+'У-янск'!J14+'Хангаласс'!J14+'Чурапч'!J14+'Э-Бытан'!J14+'Якутск'!J14+'Вколым'!J14+'Анабар'!J14+'Абыйск'!J14</f>
        <v>1062</v>
      </c>
      <c r="K14" s="127">
        <f>'РЛИ'!K14+'ЯКШИ'!K14+'ВВРЛИ'!K14+'РСКШИ'!K14+'Жатай'!K14+'МАШ'!K14+'СУНЦ'!K14+'Алдан'!K14+'Аллаих'!K14+'Амга'!K14+'Булун'!K14+'ВВилюй'!K14+'Вянск'!K14+'Вилюй'!K14+'Горн'!K14+'Жиг'!K14+'Кобяй'!K14+'Лен'!K14+'М_К'!K14+'Мирн'!K14+'Момма'!K14+'Намск'!K14+'Нерюн'!K14+'Нколым'!K14+'Нюрб'!K14+'Олекмин'!K14+'Оленек'!K14+'Оймяк'!K14+'Срколым'!K14+'Сунт'!K14+'Татта'!K14+'Томп'!K14+'У-Алдан'!K14+'У-майск'!K14+'У-янск'!K14+'Хангаласс'!K14+'Чурапч'!K14+'Э-Бытан'!K14+'Якутск'!K14+'Вколым'!K14+'Анабар'!K14+'Абыйск'!K14</f>
        <v>571</v>
      </c>
      <c r="L14" s="127">
        <f>'РЛИ'!L14+'ЯКШИ'!L14+'ВВРЛИ'!L14+'РСКШИ'!L14+'Жатай'!L14+'МАШ'!L14+'СУНЦ'!L14+'Алдан'!L14+'Аллаих'!L14+'Амга'!L14+'Булун'!L14+'ВВилюй'!L14+'Вянск'!L14+'Вилюй'!L14+'Горн'!L14+'Жиг'!L14+'Кобяй'!L14+'Лен'!L14+'М_К'!L14+'Мирн'!L14+'Момма'!L14+'Намск'!L14+'Нерюн'!L14+'Нколым'!L14+'Нюрб'!L14+'Олекмин'!L14+'Оленек'!L14+'Оймяк'!L14+'Срколым'!L14+'Сунт'!L14+'Татта'!L14+'Томп'!L14+'У-Алдан'!L14+'У-майск'!L14+'У-янск'!L14+'Хангаласс'!L14+'Чурапч'!L14+'Э-Бытан'!L14+'Якутск'!L14+'Вколым'!L14+'Анабар'!L14+'Абыйск'!L14</f>
        <v>1047</v>
      </c>
      <c r="M14" s="127">
        <f>'РЛИ'!M14+'ЯКШИ'!M14+'ВВРЛИ'!M14+'РСКШИ'!M14+'Жатай'!M14+'МАШ'!M14+'СУНЦ'!M14+'Алдан'!M14+'Аллаих'!M14+'Амга'!M14+'Булун'!M14+'ВВилюй'!M14+'Вянск'!M14+'Вилюй'!M14+'Горн'!M14+'Жиг'!M14+'Кобяй'!M14+'Лен'!M14+'М_К'!M14+'Мирн'!M14+'Момма'!M14+'Намск'!M14+'Нерюн'!M14+'Нколым'!M14+'Нюрб'!M14+'Олекмин'!M14+'Оленек'!M14+'Оймяк'!M14+'Срколым'!M14+'Сунт'!M14+'Татта'!M14+'Томп'!M14+'У-Алдан'!M14+'У-майск'!M14+'У-янск'!M14+'Хангаласс'!M14+'Чурапч'!M14+'Э-Бытан'!M14+'Якутск'!M14+'Вколым'!M14+'Анабар'!M14+'Абыйск'!M14</f>
        <v>678</v>
      </c>
      <c r="N14" s="127">
        <f>'РЛИ'!N14+'ЯКШИ'!N14+'ВВРЛИ'!N14+'РСКШИ'!N14+'Жатай'!N14+'МАШ'!N14+'СУНЦ'!N14+'Алдан'!N14+'Аллаих'!N14+'Амга'!N14+'Булун'!N14+'ВВилюй'!N14+'Вянск'!N14+'Вилюй'!N14+'Горн'!N14+'Жиг'!N14+'Кобяй'!N14+'Лен'!N14+'М_К'!N14+'Мирн'!N14+'Момма'!N14+'Намск'!N14+'Нерюн'!N14+'Нколым'!N14+'Нюрб'!N14+'Олекмин'!N14+'Оленек'!N14+'Оймяк'!N14+'Срколым'!N14+'Сунт'!N14+'Татта'!N14+'Томп'!N14+'У-Алдан'!N14+'У-майск'!N14+'У-янск'!N14+'Хангаласс'!N14+'Чурапч'!N14+'Э-Бытан'!N14+'Якутск'!N14+'Вколым'!N14+'Анабар'!N14+'Абыйск'!N14</f>
        <v>614</v>
      </c>
      <c r="O14" s="127">
        <f>'РЛИ'!O14+'ЯКШИ'!O14+'ВВРЛИ'!O14+'РСКШИ'!O14+'Жатай'!O14+'МАШ'!O14+'СУНЦ'!O14+'Алдан'!O14+'Аллаих'!O14+'Амга'!O14+'Булун'!O14+'ВВилюй'!O14+'Вянск'!O14+'Вилюй'!O14+'Горн'!O14+'Жиг'!O14+'Кобяй'!O14+'Лен'!O14+'М_К'!O14+'Мирн'!O14+'Момма'!O14+'Намск'!O14+'Нерюн'!O14+'Нколым'!O14+'Нюрб'!O14+'Олекмин'!O14+'Оленек'!O14+'Оймяк'!O14+'Срколым'!O14+'Сунт'!O14+'Татта'!O14+'Томп'!O14+'У-Алдан'!O14+'У-майск'!O14+'У-янск'!O14+'Хангаласс'!O14+'Чурапч'!O14+'Э-Бытан'!O14+'Якутск'!O14+'Вколым'!O14+'Анабар'!O14+'Абыйск'!O14</f>
        <v>224</v>
      </c>
      <c r="P14" s="127">
        <f>'РЛИ'!P14+'ЯКШИ'!P14+'ВВРЛИ'!P14+'РСКШИ'!P14+'Жатай'!P14+'МАШ'!P14+'СУНЦ'!P14+'Алдан'!P14+'Аллаих'!P14+'Амга'!P14+'Булун'!P14+'ВВилюй'!P14+'Вянск'!P14+'Вилюй'!P14+'Горн'!P14+'Жиг'!P14+'Кобяй'!P14+'Лен'!P14+'М_К'!P14+'Мирн'!P14+'Момма'!P14+'Намск'!P14+'Нерюн'!P14+'Нколым'!P14+'Нюрб'!P14+'Олекмин'!P14+'Оленек'!P14+'Оймяк'!P14+'Срколым'!P14+'Сунт'!P14+'Татта'!P14+'Томп'!P14+'У-Алдан'!P14+'У-майск'!P14+'У-янск'!P14+'Хангаласс'!P14+'Чурапч'!P14+'Э-Бытан'!P14+'Якутск'!P14+'Вколым'!P14+'Анабар'!P14+'Абыйск'!P14</f>
        <v>346</v>
      </c>
      <c r="Q14" s="127">
        <f>'РЛИ'!Q14+'ЯКШИ'!Q14+'ВВРЛИ'!Q14+'РСКШИ'!Q14+'Жатай'!Q14+'МАШ'!Q14+'СУНЦ'!Q14+'Алдан'!Q14+'Аллаих'!Q14+'Амга'!Q14+'Булун'!Q14+'ВВилюй'!Q14+'Вянск'!Q14+'Вилюй'!Q14+'Горн'!Q14+'Жиг'!Q14+'Кобяй'!Q14+'Лен'!Q14+'М_К'!Q14+'Мирн'!Q14+'Момма'!Q14+'Намск'!Q14+'Нерюн'!Q14+'Нколым'!Q14+'Нюрб'!Q14+'Олекмин'!Q14+'Оленек'!Q14+'Оймяк'!Q14+'Срколым'!Q14+'Сунт'!Q14+'Татта'!Q14+'Томп'!Q14+'У-Алдан'!Q14+'У-майск'!Q14+'У-янск'!Q14+'Хангаласс'!Q14+'Чурапч'!Q14+'Э-Бытан'!Q14+'Якутск'!Q14+'Вколым'!Q14+'Анабар'!Q14+'Абыйск'!Q14</f>
        <v>7098</v>
      </c>
      <c r="R14" s="128">
        <f t="shared" si="1"/>
        <v>7098</v>
      </c>
      <c r="S14" s="29">
        <f t="shared" si="2"/>
        <v>5806</v>
      </c>
      <c r="T14" s="29">
        <f t="shared" si="3"/>
        <v>1292</v>
      </c>
      <c r="X14" s="29">
        <v>7098.0</v>
      </c>
    </row>
    <row r="15">
      <c r="A15" s="17">
        <v>10.0</v>
      </c>
      <c r="B15" s="18" t="s">
        <v>20</v>
      </c>
      <c r="C15" s="127">
        <f>'РЛИ'!C15+'ЯКШИ'!C15+'ВВРЛИ'!C15+'РСКШИ'!C15+'Жатай'!C15+'МАШ'!C15+'СУНЦ'!C15+'Алдан'!C15+'Аллаих'!C15+'Амга'!C15+'Булун'!C15+'ВВилюй'!C15+'Вянск'!C15+'Вилюй'!C15+'Горн'!C15+'Жиг'!C15+'Кобяй'!C15+'Лен'!C15+'М_К'!C15+'Мирн'!C15+'Момма'!C15+'Намск'!C15+'Нерюн'!C15+'Нколым'!C15+'Нюрб'!C15+'Олекмин'!C15+'Оленек'!C15+'Оймяк'!C15+'Срколым'!C15+'Сунт'!C15+'Татта'!C15+'Томп'!C15+'У-Алдан'!C15+'У-майск'!C15+'У-янск'!C15+'Хангаласс'!C15+'Чурапч'!C15+'Э-Бытан'!C15+'Якутск'!C15+'Вколым'!C15+'Анабар'!C15+'Абыйск'!C15</f>
        <v>2035</v>
      </c>
      <c r="D15" s="127">
        <f>'РЛИ'!D15+'ЯКШИ'!D15+'ВВРЛИ'!D15+'РСКШИ'!D15+'Жатай'!D15+'МАШ'!D15+'СУНЦ'!D15+'Алдан'!D15+'Аллаих'!D15+'Амга'!D15+'Булун'!D15+'ВВилюй'!D15+'Вянск'!D15+'Вилюй'!D15+'Горн'!D15+'Жиг'!D15+'Кобяй'!D15+'Лен'!D15+'М_К'!D15+'Мирн'!D15+'Момма'!D15+'Намск'!D15+'Нерюн'!D15+'Нколым'!D15+'Нюрб'!D15+'Олекмин'!D15+'Оленек'!D15+'Оймяк'!D15+'Срколым'!D15+'Сунт'!D15+'Татта'!D15+'Томп'!D15+'У-Алдан'!D15+'У-майск'!D15+'У-янск'!D15+'Хангаласс'!D15+'Чурапч'!D15+'Э-Бытан'!D15+'Якутск'!D15+'Вколым'!D15+'Анабар'!D15+'Абыйск'!D15</f>
        <v>106</v>
      </c>
      <c r="E15" s="127">
        <f>'РЛИ'!E15+'ЯКШИ'!E15+'ВВРЛИ'!E15+'РСКШИ'!E15+'Жатай'!E15+'МАШ'!E15+'СУНЦ'!E15+'Алдан'!E15+'Аллаих'!E15+'Амга'!E15+'Булун'!E15+'ВВилюй'!E15+'Вянск'!E15+'Вилюй'!E15+'Горн'!E15+'Жиг'!E15+'Кобяй'!E15+'Лен'!E15+'М_К'!E15+'Мирн'!E15+'Момма'!E15+'Намск'!E15+'Нерюн'!E15+'Нколым'!E15+'Нюрб'!E15+'Олекмин'!E15+'Оленек'!E15+'Оймяк'!E15+'Срколым'!E15+'Сунт'!E15+'Татта'!E15+'Томп'!E15+'У-Алдан'!E15+'У-майск'!E15+'У-янск'!E15+'Хангаласс'!E15+'Чурапч'!E15+'Э-Бытан'!E15+'Якутск'!E15+'Вколым'!E15+'Анабар'!E15+'Абыйск'!E15</f>
        <v>298</v>
      </c>
      <c r="F15" s="127">
        <f>'РЛИ'!F15+'ЯКШИ'!F15+'ВВРЛИ'!F15+'РСКШИ'!F15+'Жатай'!F15+'МАШ'!F15+'СУНЦ'!F15+'Алдан'!F15+'Аллаих'!F15+'Амга'!F15+'Булун'!F15+'ВВилюй'!F15+'Вянск'!F15+'Вилюй'!F15+'Горн'!F15+'Жиг'!F15+'Кобяй'!F15+'Лен'!F15+'М_К'!F15+'Мирн'!F15+'Момма'!F15+'Намск'!F15+'Нерюн'!F15+'Нколым'!F15+'Нюрб'!F15+'Олекмин'!F15+'Оленек'!F15+'Оймяк'!F15+'Срколым'!F15+'Сунт'!F15+'Татта'!F15+'Томп'!F15+'У-Алдан'!F15+'У-майск'!F15+'У-янск'!F15+'Хангаласс'!F15+'Чурапч'!F15+'Э-Бытан'!F15+'Якутск'!F15+'Вколым'!F15+'Анабар'!F15+'Абыйск'!F15</f>
        <v>2437</v>
      </c>
      <c r="G15" s="127">
        <f>'РЛИ'!G15+'ЯКШИ'!G15+'ВВРЛИ'!G15+'РСКШИ'!G15+'Жатай'!G15+'МАШ'!G15+'СУНЦ'!G15+'Алдан'!G15+'Аллаих'!G15+'Амга'!G15+'Булун'!G15+'ВВилюй'!G15+'Вянск'!G15+'Вилюй'!G15+'Горн'!G15+'Жиг'!G15+'Кобяй'!G15+'Лен'!G15+'М_К'!G15+'Мирн'!G15+'Момма'!G15+'Намск'!G15+'Нерюн'!G15+'Нколым'!G15+'Нюрб'!G15+'Олекмин'!G15+'Оленек'!G15+'Оймяк'!G15+'Срколым'!G15+'Сунт'!G15+'Татта'!G15+'Томп'!G15+'У-Алдан'!G15+'У-майск'!G15+'У-янск'!G15+'Хангаласс'!G15+'Чурапч'!G15+'Э-Бытан'!G15+'Якутск'!G15+'Вколым'!G15+'Анабар'!G15+'Абыйск'!G15</f>
        <v>2104</v>
      </c>
      <c r="H15" s="127">
        <f>'РЛИ'!H15+'ЯКШИ'!H15+'ВВРЛИ'!H15+'РСКШИ'!H15+'Жатай'!H15+'МАШ'!H15+'СУНЦ'!H15+'Алдан'!H15+'Аллаих'!H15+'Амга'!H15+'Булун'!H15+'ВВилюй'!H15+'Вянск'!H15+'Вилюй'!H15+'Горн'!H15+'Жиг'!H15+'Кобяй'!H15+'Лен'!H15+'М_К'!H15+'Мирн'!H15+'Момма'!H15+'Намск'!H15+'Нерюн'!H15+'Нколым'!H15+'Нюрб'!H15+'Олекмин'!H15+'Оленек'!H15+'Оймяк'!H15+'Срколым'!H15+'Сунт'!H15+'Татта'!H15+'Томп'!H15+'У-Алдан'!H15+'У-майск'!H15+'У-янск'!H15+'Хангаласс'!H15+'Чурапч'!H15+'Э-Бытан'!H15+'Якутск'!H15+'Вколым'!H15+'Анабар'!H15+'Абыйск'!H15</f>
        <v>1714</v>
      </c>
      <c r="I15" s="127">
        <f>'РЛИ'!I15+'ЯКШИ'!I15+'ВВРЛИ'!I15+'РСКШИ'!I15+'Жатай'!I15+'МАШ'!I15+'СУНЦ'!I15+'Алдан'!I15+'Аллаих'!I15+'Амга'!I15+'Булун'!I15+'ВВилюй'!I15+'Вянск'!I15+'Вилюй'!I15+'Горн'!I15+'Жиг'!I15+'Кобяй'!I15+'Лен'!I15+'М_К'!I15+'Мирн'!I15+'Момма'!I15+'Намск'!I15+'Нерюн'!I15+'Нколым'!I15+'Нюрб'!I15+'Олекмин'!I15+'Оленек'!I15+'Оймяк'!I15+'Срколым'!I15+'Сунт'!I15+'Татта'!I15+'Томп'!I15+'У-Алдан'!I15+'У-майск'!I15+'У-янск'!I15+'Хангаласс'!I15+'Чурапч'!I15+'Э-Бытан'!I15+'Якутск'!I15+'Вколым'!I15+'Анабар'!I15+'Абыйск'!I15</f>
        <v>1671</v>
      </c>
      <c r="J15" s="127">
        <f>'РЛИ'!J15+'ЯКШИ'!J15+'ВВРЛИ'!J15+'РСКШИ'!J15+'Жатай'!J15+'МАШ'!J15+'СУНЦ'!J15+'Алдан'!J15+'Аллаих'!J15+'Амга'!J15+'Булун'!J15+'ВВилюй'!J15+'Вянск'!J15+'Вилюй'!J15+'Горн'!J15+'Жиг'!J15+'Кобяй'!J15+'Лен'!J15+'М_К'!J15+'Мирн'!J15+'Момма'!J15+'Намск'!J15+'Нерюн'!J15+'Нколым'!J15+'Нюрб'!J15+'Олекмин'!J15+'Оленек'!J15+'Оймяк'!J15+'Срколым'!J15+'Сунт'!J15+'Татта'!J15+'Томп'!J15+'У-Алдан'!J15+'У-майск'!J15+'У-янск'!J15+'Хангаласс'!J15+'Чурапч'!J15+'Э-Бытан'!J15+'Якутск'!J15+'Вколым'!J15+'Анабар'!J15+'Абыйск'!J15</f>
        <v>1324</v>
      </c>
      <c r="K15" s="127">
        <f>'РЛИ'!K15+'ЯКШИ'!K15+'ВВРЛИ'!K15+'РСКШИ'!K15+'Жатай'!K15+'МАШ'!K15+'СУНЦ'!K15+'Алдан'!K15+'Аллаих'!K15+'Амга'!K15+'Булун'!K15+'ВВилюй'!K15+'Вянск'!K15+'Вилюй'!K15+'Горн'!K15+'Жиг'!K15+'Кобяй'!K15+'Лен'!K15+'М_К'!K15+'Мирн'!K15+'Момма'!K15+'Намск'!K15+'Нерюн'!K15+'Нколым'!K15+'Нюрб'!K15+'Олекмин'!K15+'Оленек'!K15+'Оймяк'!K15+'Срколым'!K15+'Сунт'!K15+'Татта'!K15+'Томп'!K15+'У-Алдан'!K15+'У-майск'!K15+'У-янск'!K15+'Хангаласс'!K15+'Чурапч'!K15+'Э-Бытан'!K15+'Якутск'!K15+'Вколым'!K15+'Анабар'!K15+'Абыйск'!K15</f>
        <v>592</v>
      </c>
      <c r="L15" s="127">
        <f>'РЛИ'!L15+'ЯКШИ'!L15+'ВВРЛИ'!L15+'РСКШИ'!L15+'Жатай'!L15+'МАШ'!L15+'СУНЦ'!L15+'Алдан'!L15+'Аллаих'!L15+'Амга'!L15+'Булун'!L15+'ВВилюй'!L15+'Вянск'!L15+'Вилюй'!L15+'Горн'!L15+'Жиг'!L15+'Кобяй'!L15+'Лен'!L15+'М_К'!L15+'Мирн'!L15+'Момма'!L15+'Намск'!L15+'Нерюн'!L15+'Нколым'!L15+'Нюрб'!L15+'Олекмин'!L15+'Оленек'!L15+'Оймяк'!L15+'Срколым'!L15+'Сунт'!L15+'Татта'!L15+'Томп'!L15+'У-Алдан'!L15+'У-майск'!L15+'У-янск'!L15+'Хангаласс'!L15+'Чурапч'!L15+'Э-Бытан'!L15+'Якутск'!L15+'Вколым'!L15+'Анабар'!L15+'Абыйск'!L15</f>
        <v>1284</v>
      </c>
      <c r="M15" s="127">
        <f>'РЛИ'!M15+'ЯКШИ'!M15+'ВВРЛИ'!M15+'РСКШИ'!M15+'Жатай'!M15+'МАШ'!M15+'СУНЦ'!M15+'Алдан'!M15+'Аллаих'!M15+'Амга'!M15+'Булун'!M15+'ВВилюй'!M15+'Вянск'!M15+'Вилюй'!M15+'Горн'!M15+'Жиг'!M15+'Кобяй'!M15+'Лен'!M15+'М_К'!M15+'Мирн'!M15+'Момма'!M15+'Намск'!M15+'Нерюн'!M15+'Нколым'!M15+'Нюрб'!M15+'Олекмин'!M15+'Оленек'!M15+'Оймяк'!M15+'Срколым'!M15+'Сунт'!M15+'Татта'!M15+'Томп'!M15+'У-Алдан'!M15+'У-майск'!M15+'У-янск'!M15+'Хангаласс'!M15+'Чурапч'!M15+'Э-Бытан'!M15+'Якутск'!M15+'Вколым'!M15+'Анабар'!M15+'Абыйск'!M15</f>
        <v>1030</v>
      </c>
      <c r="N15" s="127">
        <f>'РЛИ'!N15+'ЯКШИ'!N15+'ВВРЛИ'!N15+'РСКШИ'!N15+'Жатай'!N15+'МАШ'!N15+'СУНЦ'!N15+'Алдан'!N15+'Аллаих'!N15+'Амга'!N15+'Булун'!N15+'ВВилюй'!N15+'Вянск'!N15+'Вилюй'!N15+'Горн'!N15+'Жиг'!N15+'Кобяй'!N15+'Лен'!N15+'М_К'!N15+'Мирн'!N15+'Момма'!N15+'Намск'!N15+'Нерюн'!N15+'Нколым'!N15+'Нюрб'!N15+'Олекмин'!N15+'Оленек'!N15+'Оймяк'!N15+'Срколым'!N15+'Сунт'!N15+'Татта'!N15+'Томп'!N15+'У-Алдан'!N15+'У-майск'!N15+'У-янск'!N15+'Хангаласс'!N15+'Чурапч'!N15+'Э-Бытан'!N15+'Якутск'!N15+'Вколым'!N15+'Анабар'!N15+'Абыйск'!N15</f>
        <v>940</v>
      </c>
      <c r="O15" s="127">
        <f>'РЛИ'!O15+'ЯКШИ'!O15+'ВВРЛИ'!O15+'РСКШИ'!O15+'Жатай'!O15+'МАШ'!O15+'СУНЦ'!O15+'Алдан'!O15+'Аллаих'!O15+'Амга'!O15+'Булун'!O15+'ВВилюй'!O15+'Вянск'!O15+'Вилюй'!O15+'Горн'!O15+'Жиг'!O15+'Кобяй'!O15+'Лен'!O15+'М_К'!O15+'Мирн'!O15+'Момма'!O15+'Намск'!O15+'Нерюн'!O15+'Нколым'!O15+'Нюрб'!O15+'Олекмин'!O15+'Оленек'!O15+'Оймяк'!O15+'Срколым'!O15+'Сунт'!O15+'Татта'!O15+'Томп'!O15+'У-Алдан'!O15+'У-майск'!O15+'У-янск'!O15+'Хангаласс'!O15+'Чурапч'!O15+'Э-Бытан'!O15+'Якутск'!O15+'Вколым'!O15+'Анабар'!O15+'Абыйск'!O15</f>
        <v>203</v>
      </c>
      <c r="P15" s="127">
        <f>'РЛИ'!P15+'ЯКШИ'!P15+'ВВРЛИ'!P15+'РСКШИ'!P15+'Жатай'!P15+'МАШ'!P15+'СУНЦ'!P15+'Алдан'!P15+'Аллаих'!P15+'Амга'!P15+'Булун'!P15+'ВВилюй'!P15+'Вянск'!P15+'Вилюй'!P15+'Горн'!P15+'Жиг'!P15+'Кобяй'!P15+'Лен'!P15+'М_К'!P15+'Мирн'!P15+'Момма'!P15+'Намск'!P15+'Нерюн'!P15+'Нколым'!P15+'Нюрб'!P15+'Олекмин'!P15+'Оленек'!P15+'Оймяк'!P15+'Срколым'!P15+'Сунт'!P15+'Татта'!P15+'Томп'!P15+'У-Алдан'!P15+'У-майск'!P15+'У-янск'!P15+'Хангаласс'!P15+'Чурапч'!P15+'Э-Бытан'!P15+'Якутск'!P15+'Вколым'!P15+'Анабар'!P15+'Абыйск'!P15</f>
        <v>382</v>
      </c>
      <c r="Q15" s="127">
        <f>'РЛИ'!Q15+'ЯКШИ'!Q15+'ВВРЛИ'!Q15+'РСКШИ'!Q15+'Жатай'!Q15+'МАШ'!Q15+'СУНЦ'!Q15+'Алдан'!Q15+'Аллаих'!Q15+'Амга'!Q15+'Булун'!Q15+'ВВилюй'!Q15+'Вянск'!Q15+'Вилюй'!Q15+'Горн'!Q15+'Жиг'!Q15+'Кобяй'!Q15+'Лен'!Q15+'М_К'!Q15+'Мирн'!Q15+'Момма'!Q15+'Намск'!Q15+'Нерюн'!Q15+'Нколым'!Q15+'Нюрб'!Q15+'Олекмин'!Q15+'Оленек'!Q15+'Оймяк'!Q15+'Срколым'!Q15+'Сунт'!Q15+'Татта'!Q15+'Томп'!Q15+'У-Алдан'!Q15+'У-майск'!Q15+'У-янск'!Q15+'Хангаласс'!Q15+'Чурапч'!Q15+'Э-Бытан'!Q15+'Якутск'!Q15+'Вколым'!Q15+'Анабар'!Q15+'Абыйск'!Q15</f>
        <v>13255</v>
      </c>
      <c r="R15" s="128">
        <f t="shared" si="1"/>
        <v>13255</v>
      </c>
      <c r="S15" s="29">
        <f t="shared" si="2"/>
        <v>9250</v>
      </c>
      <c r="T15" s="29">
        <f t="shared" si="3"/>
        <v>1970</v>
      </c>
    </row>
    <row r="16">
      <c r="A16" s="17">
        <v>11.0</v>
      </c>
      <c r="B16" s="18" t="s">
        <v>21</v>
      </c>
      <c r="C16" s="127">
        <f>'РЛИ'!C16+'ЯКШИ'!C16+'ВВРЛИ'!C16+'РСКШИ'!C16+'Жатай'!C16+'МАШ'!C16+'СУНЦ'!C16+'Алдан'!C16+'Аллаих'!C16+'Амга'!C16+'Булун'!C16+'ВВилюй'!C16+'Вянск'!C16+'Вилюй'!C16+'Горн'!C16+'Жиг'!C16+'Кобяй'!C16+'Лен'!C16+'М_К'!C16+'Мирн'!C16+'Момма'!C16+'Намск'!C16+'Нерюн'!C16+'Нколым'!C16+'Нюрб'!C16+'Олекмин'!C16+'Оленек'!C16+'Оймяк'!C16+'Срколым'!C16+'Сунт'!C16+'Татта'!C16+'Томп'!C16+'У-Алдан'!C16+'У-майск'!C16+'У-янск'!C16+'Хангаласс'!C16+'Чурапч'!C16+'Э-Бытан'!C16+'Якутск'!C16+'Вколым'!C16+'Анабар'!C16+'Абыйск'!C16</f>
        <v>0</v>
      </c>
      <c r="D16" s="127">
        <f>'РЛИ'!D16+'ЯКШИ'!D16+'ВВРЛИ'!D16+'РСКШИ'!D16+'Жатай'!D16+'МАШ'!D16+'СУНЦ'!D16+'Алдан'!D16+'Аллаих'!D16+'Амга'!D16+'Булун'!D16+'ВВилюй'!D16+'Вянск'!D16+'Вилюй'!D16+'Горн'!D16+'Жиг'!D16+'Кобяй'!D16+'Лен'!D16+'М_К'!D16+'Мирн'!D16+'Момма'!D16+'Намск'!D16+'Нерюн'!D16+'Нколым'!D16+'Нюрб'!D16+'Олекмин'!D16+'Оленек'!D16+'Оймяк'!D16+'Срколым'!D16+'Сунт'!D16+'Татта'!D16+'Томп'!D16+'У-Алдан'!D16+'У-майск'!D16+'У-янск'!D16+'Хангаласс'!D16+'Чурапч'!D16+'Э-Бытан'!D16+'Якутск'!D16+'Вколым'!D16+'Анабар'!D16+'Абыйск'!D16</f>
        <v>0</v>
      </c>
      <c r="E16" s="127">
        <f>'РЛИ'!E16+'ЯКШИ'!E16+'ВВРЛИ'!E16+'РСКШИ'!E16+'Жатай'!E16+'МАШ'!E16+'СУНЦ'!E16+'Алдан'!E16+'Аллаих'!E16+'Амга'!E16+'Булун'!E16+'ВВилюй'!E16+'Вянск'!E16+'Вилюй'!E16+'Горн'!E16+'Жиг'!E16+'Кобяй'!E16+'Лен'!E16+'М_К'!E16+'Мирн'!E16+'Момма'!E16+'Намск'!E16+'Нерюн'!E16+'Нколым'!E16+'Нюрб'!E16+'Олекмин'!E16+'Оленек'!E16+'Оймяк'!E16+'Срколым'!E16+'Сунт'!E16+'Татта'!E16+'Томп'!E16+'У-Алдан'!E16+'У-майск'!E16+'У-янск'!E16+'Хангаласс'!E16+'Чурапч'!E16+'Э-Бытан'!E16+'Якутск'!E16+'Вколым'!E16+'Анабар'!E16+'Абыйск'!E16</f>
        <v>0</v>
      </c>
      <c r="F16" s="127">
        <f>'РЛИ'!F16+'ЯКШИ'!F16+'ВВРЛИ'!F16+'РСКШИ'!F16+'Жатай'!F16+'МАШ'!F16+'СУНЦ'!F16+'Алдан'!F16+'Аллаих'!F16+'Амга'!F16+'Булун'!F16+'ВВилюй'!F16+'Вянск'!F16+'Вилюй'!F16+'Горн'!F16+'Жиг'!F16+'Кобяй'!F16+'Лен'!F16+'М_К'!F16+'Мирн'!F16+'Момма'!F16+'Намск'!F16+'Нерюн'!F16+'Нколым'!F16+'Нюрб'!F16+'Олекмин'!F16+'Оленек'!F16+'Оймяк'!F16+'Срколым'!F16+'Сунт'!F16+'Татта'!F16+'Томп'!F16+'У-Алдан'!F16+'У-майск'!F16+'У-янск'!F16+'Хангаласс'!F16+'Чурапч'!F16+'Э-Бытан'!F16+'Якутск'!F16+'Вколым'!F16+'Анабар'!F16+'Абыйск'!F16</f>
        <v>0</v>
      </c>
      <c r="G16" s="127">
        <f>'РЛИ'!G16+'ЯКШИ'!G16+'ВВРЛИ'!G16+'РСКШИ'!G16+'Жатай'!G16+'МАШ'!G16+'СУНЦ'!G16+'Алдан'!G16+'Аллаих'!G16+'Амга'!G16+'Булун'!G16+'ВВилюй'!G16+'Вянск'!G16+'Вилюй'!G16+'Горн'!G16+'Жиг'!G16+'Кобяй'!G16+'Лен'!G16+'М_К'!G16+'Мирн'!G16+'Момма'!G16+'Намск'!G16+'Нерюн'!G16+'Нколым'!G16+'Нюрб'!G16+'Олекмин'!G16+'Оленек'!G16+'Оймяк'!G16+'Срколым'!G16+'Сунт'!G16+'Татта'!G16+'Томп'!G16+'У-Алдан'!G16+'У-майск'!G16+'У-янск'!G16+'Хангаласс'!G16+'Чурапч'!G16+'Э-Бытан'!G16+'Якутск'!G16+'Вколым'!G16+'Анабар'!G16+'Абыйск'!G16</f>
        <v>13</v>
      </c>
      <c r="H16" s="127">
        <f>'РЛИ'!H16+'ЯКШИ'!H16+'ВВРЛИ'!H16+'РСКШИ'!H16+'Жатай'!H16+'МАШ'!H16+'СУНЦ'!H16+'Алдан'!H16+'Аллаих'!H16+'Амга'!H16+'Булун'!H16+'ВВилюй'!H16+'Вянск'!H16+'Вилюй'!H16+'Горн'!H16+'Жиг'!H16+'Кобяй'!H16+'Лен'!H16+'М_К'!H16+'Мирн'!H16+'Момма'!H16+'Намск'!H16+'Нерюн'!H16+'Нколым'!H16+'Нюрб'!H16+'Олекмин'!H16+'Оленек'!H16+'Оймяк'!H16+'Срколым'!H16+'Сунт'!H16+'Татта'!H16+'Томп'!H16+'У-Алдан'!H16+'У-майск'!H16+'У-янск'!H16+'Хангаласс'!H16+'Чурапч'!H16+'Э-Бытан'!H16+'Якутск'!H16+'Вколым'!H16+'Анабар'!H16+'Абыйск'!H16</f>
        <v>20</v>
      </c>
      <c r="I16" s="127">
        <f>'РЛИ'!I16+'ЯКШИ'!I16+'ВВРЛИ'!I16+'РСКШИ'!I16+'Жатай'!I16+'МАШ'!I16+'СУНЦ'!I16+'Алдан'!I16+'Аллаих'!I16+'Амга'!I16+'Булун'!I16+'ВВилюй'!I16+'Вянск'!I16+'Вилюй'!I16+'Горн'!I16+'Жиг'!I16+'Кобяй'!I16+'Лен'!I16+'М_К'!I16+'Мирн'!I16+'Момма'!I16+'Намск'!I16+'Нерюн'!I16+'Нколым'!I16+'Нюрб'!I16+'Олекмин'!I16+'Оленек'!I16+'Оймяк'!I16+'Срколым'!I16+'Сунт'!I16+'Татта'!I16+'Томп'!I16+'У-Алдан'!I16+'У-майск'!I16+'У-янск'!I16+'Хангаласс'!I16+'Чурапч'!I16+'Э-Бытан'!I16+'Якутск'!I16+'Вколым'!I16+'Анабар'!I16+'Абыйск'!I16</f>
        <v>16</v>
      </c>
      <c r="J16" s="127">
        <f>'РЛИ'!J16+'ЯКШИ'!J16+'ВВРЛИ'!J16+'РСКШИ'!J16+'Жатай'!J16+'МАШ'!J16+'СУНЦ'!J16+'Алдан'!J16+'Аллаих'!J16+'Амга'!J16+'Булун'!J16+'ВВилюй'!J16+'Вянск'!J16+'Вилюй'!J16+'Горн'!J16+'Жиг'!J16+'Кобяй'!J16+'Лен'!J16+'М_К'!J16+'Мирн'!J16+'Момма'!J16+'Намск'!J16+'Нерюн'!J16+'Нколым'!J16+'Нюрб'!J16+'Олекмин'!J16+'Оленек'!J16+'Оймяк'!J16+'Срколым'!J16+'Сунт'!J16+'Татта'!J16+'Томп'!J16+'У-Алдан'!J16+'У-майск'!J16+'У-янск'!J16+'Хангаласс'!J16+'Чурапч'!J16+'Э-Бытан'!J16+'Якутск'!J16+'Вколым'!J16+'Анабар'!J16+'Абыйск'!J16</f>
        <v>17</v>
      </c>
      <c r="K16" s="127">
        <f>'РЛИ'!K16+'ЯКШИ'!K16+'ВВРЛИ'!K16+'РСКШИ'!K16+'Жатай'!K16+'МАШ'!K16+'СУНЦ'!K16+'Алдан'!K16+'Аллаих'!K16+'Амга'!K16+'Булун'!K16+'ВВилюй'!K16+'Вянск'!K16+'Вилюй'!K16+'Горн'!K16+'Жиг'!K16+'Кобяй'!K16+'Лен'!K16+'М_К'!K16+'Мирн'!K16+'Момма'!K16+'Намск'!K16+'Нерюн'!K16+'Нколым'!K16+'Нюрб'!K16+'Олекмин'!K16+'Оленек'!K16+'Оймяк'!K16+'Срколым'!K16+'Сунт'!K16+'Татта'!K16+'Томп'!K16+'У-Алдан'!K16+'У-майск'!K16+'У-янск'!K16+'Хангаласс'!K16+'Чурапч'!K16+'Э-Бытан'!K16+'Якутск'!K16+'Вколым'!K16+'Анабар'!K16+'Абыйск'!K16</f>
        <v>15</v>
      </c>
      <c r="L16" s="127">
        <f>'РЛИ'!L16+'ЯКШИ'!L16+'ВВРЛИ'!L16+'РСКШИ'!L16+'Жатай'!L16+'МАШ'!L16+'СУНЦ'!L16+'Алдан'!L16+'Аллаих'!L16+'Амга'!L16+'Булун'!L16+'ВВилюй'!L16+'Вянск'!L16+'Вилюй'!L16+'Горн'!L16+'Жиг'!L16+'Кобяй'!L16+'Лен'!L16+'М_К'!L16+'Мирн'!L16+'Момма'!L16+'Намск'!L16+'Нерюн'!L16+'Нколым'!L16+'Нюрб'!L16+'Олекмин'!L16+'Оленек'!L16+'Оймяк'!L16+'Срколым'!L16+'Сунт'!L16+'Татта'!L16+'Томп'!L16+'У-Алдан'!L16+'У-майск'!L16+'У-янск'!L16+'Хангаласс'!L16+'Чурапч'!L16+'Э-Бытан'!L16+'Якутск'!L16+'Вколым'!L16+'Анабар'!L16+'Абыйск'!L16</f>
        <v>18</v>
      </c>
      <c r="M16" s="127">
        <f>'РЛИ'!M16+'ЯКШИ'!M16+'ВВРЛИ'!M16+'РСКШИ'!M16+'Жатай'!M16+'МАШ'!M16+'СУНЦ'!M16+'Алдан'!M16+'Аллаих'!M16+'Амга'!M16+'Булун'!M16+'ВВилюй'!M16+'Вянск'!M16+'Вилюй'!M16+'Горн'!M16+'Жиг'!M16+'Кобяй'!M16+'Лен'!M16+'М_К'!M16+'Мирн'!M16+'Момма'!M16+'Намск'!M16+'Нерюн'!M16+'Нколым'!M16+'Нюрб'!M16+'Олекмин'!M16+'Оленек'!M16+'Оймяк'!M16+'Срколым'!M16+'Сунт'!M16+'Татта'!M16+'Томп'!M16+'У-Алдан'!M16+'У-майск'!M16+'У-янск'!M16+'Хангаласс'!M16+'Чурапч'!M16+'Э-Бытан'!M16+'Якутск'!M16+'Вколым'!M16+'Анабар'!M16+'Абыйск'!M16</f>
        <v>20</v>
      </c>
      <c r="N16" s="127">
        <f>'РЛИ'!N16+'ЯКШИ'!N16+'ВВРЛИ'!N16+'РСКШИ'!N16+'Жатай'!N16+'МАШ'!N16+'СУНЦ'!N16+'Алдан'!N16+'Аллаих'!N16+'Амга'!N16+'Булун'!N16+'ВВилюй'!N16+'Вянск'!N16+'Вилюй'!N16+'Горн'!N16+'Жиг'!N16+'Кобяй'!N16+'Лен'!N16+'М_К'!N16+'Мирн'!N16+'Момма'!N16+'Намск'!N16+'Нерюн'!N16+'Нколым'!N16+'Нюрб'!N16+'Олекмин'!N16+'Оленек'!N16+'Оймяк'!N16+'Срколым'!N16+'Сунт'!N16+'Татта'!N16+'Томп'!N16+'У-Алдан'!N16+'У-майск'!N16+'У-янск'!N16+'Хангаласс'!N16+'Чурапч'!N16+'Э-Бытан'!N16+'Якутск'!N16+'Вколым'!N16+'Анабар'!N16+'Абыйск'!N16</f>
        <v>22</v>
      </c>
      <c r="O16" s="127">
        <f>'РЛИ'!O16+'ЯКШИ'!O16+'ВВРЛИ'!O16+'РСКШИ'!O16+'Жатай'!O16+'МАШ'!O16+'СУНЦ'!O16+'Алдан'!O16+'Аллаих'!O16+'Амга'!O16+'Булун'!O16+'ВВилюй'!O16+'Вянск'!O16+'Вилюй'!O16+'Горн'!O16+'Жиг'!O16+'Кобяй'!O16+'Лен'!O16+'М_К'!O16+'Мирн'!O16+'Момма'!O16+'Намск'!O16+'Нерюн'!O16+'Нколым'!O16+'Нюрб'!O16+'Олекмин'!O16+'Оленек'!O16+'Оймяк'!O16+'Срколым'!O16+'Сунт'!O16+'Татта'!O16+'Томп'!O16+'У-Алдан'!O16+'У-майск'!O16+'У-янск'!O16+'Хангаласс'!O16+'Чурапч'!O16+'Э-Бытан'!O16+'Якутск'!O16+'Вколым'!O16+'Анабар'!O16+'Абыйск'!O16</f>
        <v>7</v>
      </c>
      <c r="P16" s="127">
        <f>'РЛИ'!P16+'ЯКШИ'!P16+'ВВРЛИ'!P16+'РСКШИ'!P16+'Жатай'!P16+'МАШ'!P16+'СУНЦ'!P16+'Алдан'!P16+'Аллаих'!P16+'Амга'!P16+'Булун'!P16+'ВВилюй'!P16+'Вянск'!P16+'Вилюй'!P16+'Горн'!P16+'Жиг'!P16+'Кобяй'!P16+'Лен'!P16+'М_К'!P16+'Мирн'!P16+'Момма'!P16+'Намск'!P16+'Нерюн'!P16+'Нколым'!P16+'Нюрб'!P16+'Олекмин'!P16+'Оленек'!P16+'Оймяк'!P16+'Срколым'!P16+'Сунт'!P16+'Татта'!P16+'Томп'!P16+'У-Алдан'!P16+'У-майск'!P16+'У-янск'!P16+'Хангаласс'!P16+'Чурапч'!P16+'Э-Бытан'!P16+'Якутск'!P16+'Вколым'!P16+'Анабар'!P16+'Абыйск'!P16</f>
        <v>13</v>
      </c>
      <c r="Q16" s="127">
        <f>'РЛИ'!Q16+'ЯКШИ'!Q16+'ВВРЛИ'!Q16+'РСКШИ'!Q16+'Жатай'!Q16+'МАШ'!Q16+'СУНЦ'!Q16+'Алдан'!Q16+'Аллаих'!Q16+'Амга'!Q16+'Булун'!Q16+'ВВилюй'!Q16+'Вянск'!Q16+'Вилюй'!Q16+'Горн'!Q16+'Жиг'!Q16+'Кобяй'!Q16+'Лен'!Q16+'М_К'!Q16+'Мирн'!Q16+'Момма'!Q16+'Намск'!Q16+'Нерюн'!Q16+'Нколым'!Q16+'Нюрб'!Q16+'Олекмин'!Q16+'Оленек'!Q16+'Оймяк'!Q16+'Срколым'!Q16+'Сунт'!Q16+'Татта'!Q16+'Томп'!Q16+'У-Алдан'!Q16+'У-майск'!Q16+'У-янск'!Q16+'Хангаласс'!Q16+'Чурапч'!Q16+'Э-Бытан'!Q16+'Якутск'!Q16+'Вколым'!Q16+'Анабар'!Q16+'Абыйск'!Q16</f>
        <v>108</v>
      </c>
      <c r="R16" s="128">
        <f t="shared" si="1"/>
        <v>108</v>
      </c>
      <c r="S16" s="29">
        <f t="shared" si="2"/>
        <v>66</v>
      </c>
      <c r="T16" s="29">
        <f t="shared" si="3"/>
        <v>42</v>
      </c>
    </row>
    <row r="17">
      <c r="A17" s="17">
        <v>12.0</v>
      </c>
      <c r="B17" s="18" t="s">
        <v>22</v>
      </c>
      <c r="C17" s="127">
        <f>'РЛИ'!C17+'ЯКШИ'!C17+'ВВРЛИ'!C17+'РСКШИ'!C17+'Жатай'!C17+'МАШ'!C17+'СУНЦ'!C17+'Алдан'!C17+'Аллаих'!C17+'Амга'!C17+'Булун'!C17+'ВВилюй'!C17+'Вянск'!C17+'Вилюй'!C17+'Горн'!C17+'Жиг'!C17+'Кобяй'!C17+'Лен'!C17+'М_К'!C17+'Мирн'!C17+'Момма'!C17+'Намск'!C17+'Нерюн'!C17+'Нколым'!C17+'Нюрб'!C17+'Олекмин'!C17+'Оленек'!C17+'Оймяк'!C17+'Срколым'!C17+'Сунт'!C17+'Татта'!C17+'Томп'!C17+'У-Алдан'!C17+'У-майск'!C17+'У-янск'!C17+'Хангаласс'!C17+'Чурапч'!C17+'Э-Бытан'!C17+'Якутск'!C17+'Вколым'!C17+'Анабар'!C17+'Абыйск'!C17</f>
        <v>0</v>
      </c>
      <c r="D17" s="127">
        <f>'РЛИ'!D17+'ЯКШИ'!D17+'ВВРЛИ'!D17+'РСКШИ'!D17+'Жатай'!D17+'МАШ'!D17+'СУНЦ'!D17+'Алдан'!D17+'Аллаих'!D17+'Амга'!D17+'Булун'!D17+'ВВилюй'!D17+'Вянск'!D17+'Вилюй'!D17+'Горн'!D17+'Жиг'!D17+'Кобяй'!D17+'Лен'!D17+'М_К'!D17+'Мирн'!D17+'Момма'!D17+'Намск'!D17+'Нерюн'!D17+'Нколым'!D17+'Нюрб'!D17+'Олекмин'!D17+'Оленек'!D17+'Оймяк'!D17+'Срколым'!D17+'Сунт'!D17+'Татта'!D17+'Томп'!D17+'У-Алдан'!D17+'У-майск'!D17+'У-янск'!D17+'Хангаласс'!D17+'Чурапч'!D17+'Э-Бытан'!D17+'Якутск'!D17+'Вколым'!D17+'Анабар'!D17+'Абыйск'!D17</f>
        <v>0</v>
      </c>
      <c r="E17" s="127">
        <f>'РЛИ'!E17+'ЯКШИ'!E17+'ВВРЛИ'!E17+'РСКШИ'!E17+'Жатай'!E17+'МАШ'!E17+'СУНЦ'!E17+'Алдан'!E17+'Аллаих'!E17+'Амга'!E17+'Булун'!E17+'ВВилюй'!E17+'Вянск'!E17+'Вилюй'!E17+'Горн'!E17+'Жиг'!E17+'Кобяй'!E17+'Лен'!E17+'М_К'!E17+'Мирн'!E17+'Момма'!E17+'Намск'!E17+'Нерюн'!E17+'Нколым'!E17+'Нюрб'!E17+'Олекмин'!E17+'Оленек'!E17+'Оймяк'!E17+'Срколым'!E17+'Сунт'!E17+'Татта'!E17+'Томп'!E17+'У-Алдан'!E17+'У-майск'!E17+'У-янск'!E17+'Хангаласс'!E17+'Чурапч'!E17+'Э-Бытан'!E17+'Якутск'!E17+'Вколым'!E17+'Анабар'!E17+'Абыйск'!E17</f>
        <v>0</v>
      </c>
      <c r="F17" s="127">
        <f>'РЛИ'!F17+'ЯКШИ'!F17+'ВВРЛИ'!F17+'РСКШИ'!F17+'Жатай'!F17+'МАШ'!F17+'СУНЦ'!F17+'Алдан'!F17+'Аллаих'!F17+'Амга'!F17+'Булун'!F17+'ВВилюй'!F17+'Вянск'!F17+'Вилюй'!F17+'Горн'!F17+'Жиг'!F17+'Кобяй'!F17+'Лен'!F17+'М_К'!F17+'Мирн'!F17+'Момма'!F17+'Намск'!F17+'Нерюн'!F17+'Нколым'!F17+'Нюрб'!F17+'Олекмин'!F17+'Оленек'!F17+'Оймяк'!F17+'Срколым'!F17+'Сунт'!F17+'Татта'!F17+'Томп'!F17+'У-Алдан'!F17+'У-майск'!F17+'У-янск'!F17+'Хангаласс'!F17+'Чурапч'!F17+'Э-Бытан'!F17+'Якутск'!F17+'Вколым'!F17+'Анабар'!F17+'Абыйск'!F17</f>
        <v>174</v>
      </c>
      <c r="G17" s="127">
        <f>'РЛИ'!G17+'ЯКШИ'!G17+'ВВРЛИ'!G17+'РСКШИ'!G17+'Жатай'!G17+'МАШ'!G17+'СУНЦ'!G17+'Алдан'!G17+'Аллаих'!G17+'Амга'!G17+'Булун'!G17+'ВВилюй'!G17+'Вянск'!G17+'Вилюй'!G17+'Горн'!G17+'Жиг'!G17+'Кобяй'!G17+'Лен'!G17+'М_К'!G17+'Мирн'!G17+'Момма'!G17+'Намск'!G17+'Нерюн'!G17+'Нколым'!G17+'Нюрб'!G17+'Олекмин'!G17+'Оленек'!G17+'Оймяк'!G17+'Срколым'!G17+'Сунт'!G17+'Татта'!G17+'Томп'!G17+'У-Алдан'!G17+'У-майск'!G17+'У-янск'!G17+'Хангаласс'!G17+'Чурапч'!G17+'Э-Бытан'!G17+'Якутск'!G17+'Вколым'!G17+'Анабар'!G17+'Абыйск'!G17</f>
        <v>754</v>
      </c>
      <c r="H17" s="127">
        <f>'РЛИ'!H17+'ЯКШИ'!H17+'ВВРЛИ'!H17+'РСКШИ'!H17+'Жатай'!H17+'МАШ'!H17+'СУНЦ'!H17+'Алдан'!H17+'Аллаих'!H17+'Амга'!H17+'Булун'!H17+'ВВилюй'!H17+'Вянск'!H17+'Вилюй'!H17+'Горн'!H17+'Жиг'!H17+'Кобяй'!H17+'Лен'!H17+'М_К'!H17+'Мирн'!H17+'Момма'!H17+'Намск'!H17+'Нерюн'!H17+'Нколым'!H17+'Нюрб'!H17+'Олекмин'!H17+'Оленек'!H17+'Оймяк'!H17+'Срколым'!H17+'Сунт'!H17+'Татта'!H17+'Томп'!H17+'У-Алдан'!H17+'У-майск'!H17+'У-янск'!H17+'Хангаласс'!H17+'Чурапч'!H17+'Э-Бытан'!H17+'Якутск'!H17+'Вколым'!H17+'Анабар'!H17+'Абыйск'!H17</f>
        <v>1015</v>
      </c>
      <c r="I17" s="127">
        <f>'РЛИ'!I17+'ЯКШИ'!I17+'ВВРЛИ'!I17+'РСКШИ'!I17+'Жатай'!I17+'МАШ'!I17+'СУНЦ'!I17+'Алдан'!I17+'Аллаих'!I17+'Амга'!I17+'Булун'!I17+'ВВилюй'!I17+'Вянск'!I17+'Вилюй'!I17+'Горн'!I17+'Жиг'!I17+'Кобяй'!I17+'Лен'!I17+'М_К'!I17+'Мирн'!I17+'Момма'!I17+'Намск'!I17+'Нерюн'!I17+'Нколым'!I17+'Нюрб'!I17+'Олекмин'!I17+'Оленек'!I17+'Оймяк'!I17+'Срколым'!I17+'Сунт'!I17+'Татта'!I17+'Томп'!I17+'У-Алдан'!I17+'У-майск'!I17+'У-янск'!I17+'Хангаласс'!I17+'Чурапч'!I17+'Э-Бытан'!I17+'Якутск'!I17+'Вколым'!I17+'Анабар'!I17+'Абыйск'!I17</f>
        <v>1096</v>
      </c>
      <c r="J17" s="127">
        <f>'РЛИ'!J17+'ЯКШИ'!J17+'ВВРЛИ'!J17+'РСКШИ'!J17+'Жатай'!J17+'МАШ'!J17+'СУНЦ'!J17+'Алдан'!J17+'Аллаих'!J17+'Амга'!J17+'Булун'!J17+'ВВилюй'!J17+'Вянск'!J17+'Вилюй'!J17+'Горн'!J17+'Жиг'!J17+'Кобяй'!J17+'Лен'!J17+'М_К'!J17+'Мирн'!J17+'Момма'!J17+'Намск'!J17+'Нерюн'!J17+'Нколым'!J17+'Нюрб'!J17+'Олекмин'!J17+'Оленек'!J17+'Оймяк'!J17+'Срколым'!J17+'Сунт'!J17+'Татта'!J17+'Томп'!J17+'У-Алдан'!J17+'У-майск'!J17+'У-янск'!J17+'Хангаласс'!J17+'Чурапч'!J17+'Э-Бытан'!J17+'Якутск'!J17+'Вколым'!J17+'Анабар'!J17+'Абыйск'!J17</f>
        <v>1141</v>
      </c>
      <c r="K17" s="127">
        <f>'РЛИ'!K17+'ЯКШИ'!K17+'ВВРЛИ'!K17+'РСКШИ'!K17+'Жатай'!K17+'МАШ'!K17+'СУНЦ'!K17+'Алдан'!K17+'Аллаих'!K17+'Амга'!K17+'Булун'!K17+'ВВилюй'!K17+'Вянск'!K17+'Вилюй'!K17+'Горн'!K17+'Жиг'!K17+'Кобяй'!K17+'Лен'!K17+'М_К'!K17+'Мирн'!K17+'Момма'!K17+'Намск'!K17+'Нерюн'!K17+'Нколым'!K17+'Нюрб'!K17+'Олекмин'!K17+'Оленек'!K17+'Оймяк'!K17+'Срколым'!K17+'Сунт'!K17+'Татта'!K17+'Томп'!K17+'У-Алдан'!K17+'У-майск'!K17+'У-янск'!K17+'Хангаласс'!K17+'Чурапч'!K17+'Э-Бытан'!K17+'Якутск'!K17+'Вколым'!K17+'Анабар'!K17+'Абыйск'!K17</f>
        <v>370</v>
      </c>
      <c r="L17" s="127">
        <f>'РЛИ'!L17+'ЯКШИ'!L17+'ВВРЛИ'!L17+'РСКШИ'!L17+'Жатай'!L17+'МАШ'!L17+'СУНЦ'!L17+'Алдан'!L17+'Аллаих'!L17+'Амга'!L17+'Булун'!L17+'ВВилюй'!L17+'Вянск'!L17+'Вилюй'!L17+'Горн'!L17+'Жиг'!L17+'Кобяй'!L17+'Лен'!L17+'М_К'!L17+'Мирн'!L17+'Момма'!L17+'Намск'!L17+'Нерюн'!L17+'Нколым'!L17+'Нюрб'!L17+'Олекмин'!L17+'Оленек'!L17+'Оймяк'!L17+'Срколым'!L17+'Сунт'!L17+'Татта'!L17+'Томп'!L17+'У-Алдан'!L17+'У-майск'!L17+'У-янск'!L17+'Хангаласс'!L17+'Чурапч'!L17+'Э-Бытан'!L17+'Якутск'!L17+'Вколым'!L17+'Анабар'!L17+'Абыйск'!L17</f>
        <v>687</v>
      </c>
      <c r="M17" s="127">
        <f>'РЛИ'!M17+'ЯКШИ'!M17+'ВВРЛИ'!M17+'РСКШИ'!M17+'Жатай'!M17+'МАШ'!M17+'СУНЦ'!M17+'Алдан'!M17+'Аллаих'!M17+'Амга'!M17+'Булун'!M17+'ВВилюй'!M17+'Вянск'!M17+'Вилюй'!M17+'Горн'!M17+'Жиг'!M17+'Кобяй'!M17+'Лен'!M17+'М_К'!M17+'Мирн'!M17+'Момма'!M17+'Намск'!M17+'Нерюн'!M17+'Нколым'!M17+'Нюрб'!M17+'Олекмин'!M17+'Оленек'!M17+'Оймяк'!M17+'Срколым'!M17+'Сунт'!M17+'Татта'!M17+'Томп'!M17+'У-Алдан'!M17+'У-майск'!M17+'У-янск'!M17+'Хангаласс'!M17+'Чурапч'!M17+'Э-Бытан'!M17+'Якутск'!M17+'Вколым'!M17+'Анабар'!M17+'Абыйск'!M17</f>
        <v>889</v>
      </c>
      <c r="N17" s="127">
        <f>'РЛИ'!N17+'ЯКШИ'!N17+'ВВРЛИ'!N17+'РСКШИ'!N17+'Жатай'!N17+'МАШ'!N17+'СУНЦ'!N17+'Алдан'!N17+'Аллаих'!N17+'Амга'!N17+'Булун'!N17+'ВВилюй'!N17+'Вянск'!N17+'Вилюй'!N17+'Горн'!N17+'Жиг'!N17+'Кобяй'!N17+'Лен'!N17+'М_К'!N17+'Мирн'!N17+'Момма'!N17+'Намск'!N17+'Нерюн'!N17+'Нколым'!N17+'Нюрб'!N17+'Олекмин'!N17+'Оленек'!N17+'Оймяк'!N17+'Срколым'!N17+'Сунт'!N17+'Татта'!N17+'Томп'!N17+'У-Алдан'!N17+'У-майск'!N17+'У-янск'!N17+'Хангаласс'!N17+'Чурапч'!N17+'Э-Бытан'!N17+'Якутск'!N17+'Вколым'!N17+'Анабар'!N17+'Абыйск'!N17</f>
        <v>761</v>
      </c>
      <c r="O17" s="127">
        <f>'РЛИ'!O17+'ЯКШИ'!O17+'ВВРЛИ'!O17+'РСКШИ'!O17+'Жатай'!O17+'МАШ'!O17+'СУНЦ'!O17+'Алдан'!O17+'Аллаих'!O17+'Амга'!O17+'Булун'!O17+'ВВилюй'!O17+'Вянск'!O17+'Вилюй'!O17+'Горн'!O17+'Жиг'!O17+'Кобяй'!O17+'Лен'!O17+'М_К'!O17+'Мирн'!O17+'Момма'!O17+'Намск'!O17+'Нерюн'!O17+'Нколым'!O17+'Нюрб'!O17+'Олекмин'!O17+'Оленек'!O17+'Оймяк'!O17+'Срколым'!O17+'Сунт'!O17+'Татта'!O17+'Томп'!O17+'У-Алдан'!O17+'У-майск'!O17+'У-янск'!O17+'Хангаласс'!O17+'Чурапч'!O17+'Э-Бытан'!O17+'Якутск'!O17+'Вколым'!O17+'Анабар'!O17+'Абыйск'!O17</f>
        <v>194</v>
      </c>
      <c r="P17" s="127">
        <f>'РЛИ'!P17+'ЯКШИ'!P17+'ВВРЛИ'!P17+'РСКШИ'!P17+'Жатай'!P17+'МАШ'!P17+'СУНЦ'!P17+'Алдан'!P17+'Аллаих'!P17+'Амга'!P17+'Булун'!P17+'ВВилюй'!P17+'Вянск'!P17+'Вилюй'!P17+'Горн'!P17+'Жиг'!P17+'Кобяй'!P17+'Лен'!P17+'М_К'!P17+'Мирн'!P17+'Момма'!P17+'Намск'!P17+'Нерюн'!P17+'Нколым'!P17+'Нюрб'!P17+'Олекмин'!P17+'Оленек'!P17+'Оймяк'!P17+'Срколым'!P17+'Сунт'!P17+'Татта'!P17+'Томп'!P17+'У-Алдан'!P17+'У-майск'!P17+'У-янск'!P17+'Хангаласс'!P17+'Чурапч'!P17+'Э-Бытан'!P17+'Якутск'!P17+'Вколым'!P17+'Анабар'!P17+'Абыйск'!P17</f>
        <v>355</v>
      </c>
      <c r="Q17" s="127">
        <f>'РЛИ'!Q17+'ЯКШИ'!Q17+'ВВРЛИ'!Q17+'РСКШИ'!Q17+'Жатай'!Q17+'МАШ'!Q17+'СУНЦ'!Q17+'Алдан'!Q17+'Аллаих'!Q17+'Амга'!Q17+'Булун'!Q17+'ВВилюй'!Q17+'Вянск'!Q17+'Вилюй'!Q17+'Горн'!Q17+'Жиг'!Q17+'Кобяй'!Q17+'Лен'!Q17+'М_К'!Q17+'Мирн'!Q17+'Момма'!Q17+'Намск'!Q17+'Нерюн'!Q17+'Нколым'!Q17+'Нюрб'!Q17+'Олекмин'!Q17+'Оленек'!Q17+'Оймяк'!Q17+'Срколым'!Q17+'Сунт'!Q17+'Татта'!Q17+'Томп'!Q17+'У-Алдан'!Q17+'У-майск'!Q17+'У-янск'!Q17+'Хангаласс'!Q17+'Чурапч'!Q17+'Э-Бытан'!Q17+'Якутск'!Q17+'Вколым'!Q17+'Анабар'!Q17+'Абыйск'!Q17</f>
        <v>5830</v>
      </c>
      <c r="R17" s="128">
        <f t="shared" si="1"/>
        <v>5830</v>
      </c>
      <c r="S17" s="29">
        <f t="shared" si="2"/>
        <v>4180</v>
      </c>
      <c r="T17" s="29">
        <f t="shared" si="3"/>
        <v>1650</v>
      </c>
    </row>
    <row r="18" ht="15.75" customHeight="1">
      <c r="A18" s="17">
        <v>13.0</v>
      </c>
      <c r="B18" s="18" t="s">
        <v>23</v>
      </c>
      <c r="C18" s="127">
        <f>'РЛИ'!C18+'ЯКШИ'!C18+'ВВРЛИ'!C18+'РСКШИ'!C18+'Жатай'!C18+'МАШ'!C18+'СУНЦ'!C18+'Алдан'!C18+'Аллаих'!C18+'Амга'!C18+'Булун'!C18+'ВВилюй'!C18+'Вянск'!C18+'Вилюй'!C18+'Горн'!C18+'Жиг'!C18+'Кобяй'!C18+'Лен'!C18+'М_К'!C18+'Мирн'!C18+'Момма'!C18+'Намск'!C18+'Нерюн'!C18+'Нколым'!C18+'Нюрб'!C18+'Олекмин'!C18+'Оленек'!C18+'Оймяк'!C18+'Срколым'!C18+'Сунт'!C18+'Татта'!C18+'Томп'!C18+'У-Алдан'!C18+'У-майск'!C18+'У-янск'!C18+'Хангаласс'!C18+'Чурапч'!C18+'Э-Бытан'!C18+'Якутск'!C18+'Вколым'!C18+'Анабар'!C18+'Абыйск'!C18</f>
        <v>0</v>
      </c>
      <c r="D18" s="127">
        <f>'РЛИ'!D18+'ЯКШИ'!D18+'ВВРЛИ'!D18+'РСКШИ'!D18+'Жатай'!D18+'МАШ'!D18+'СУНЦ'!D18+'Алдан'!D18+'Аллаих'!D18+'Амга'!D18+'Булун'!D18+'ВВилюй'!D18+'Вянск'!D18+'Вилюй'!D18+'Горн'!D18+'Жиг'!D18+'Кобяй'!D18+'Лен'!D18+'М_К'!D18+'Мирн'!D18+'Момма'!D18+'Намск'!D18+'Нерюн'!D18+'Нколым'!D18+'Нюрб'!D18+'Олекмин'!D18+'Оленек'!D18+'Оймяк'!D18+'Срколым'!D18+'Сунт'!D18+'Татта'!D18+'Томп'!D18+'У-Алдан'!D18+'У-майск'!D18+'У-янск'!D18+'Хангаласс'!D18+'Чурапч'!D18+'Э-Бытан'!D18+'Якутск'!D18+'Вколым'!D18+'Анабар'!D18+'Абыйск'!D18</f>
        <v>0</v>
      </c>
      <c r="E18" s="127">
        <f>'РЛИ'!E18+'ЯКШИ'!E18+'ВВРЛИ'!E18+'РСКШИ'!E18+'Жатай'!E18+'МАШ'!E18+'СУНЦ'!E18+'Алдан'!E18+'Аллаих'!E18+'Амга'!E18+'Булун'!E18+'ВВилюй'!E18+'Вянск'!E18+'Вилюй'!E18+'Горн'!E18+'Жиг'!E18+'Кобяй'!E18+'Лен'!E18+'М_К'!E18+'Мирн'!E18+'Момма'!E18+'Намск'!E18+'Нерюн'!E18+'Нколым'!E18+'Нюрб'!E18+'Олекмин'!E18+'Оленек'!E18+'Оймяк'!E18+'Срколым'!E18+'Сунт'!E18+'Татта'!E18+'Томп'!E18+'У-Алдан'!E18+'У-майск'!E18+'У-янск'!E18+'Хангаласс'!E18+'Чурапч'!E18+'Э-Бытан'!E18+'Якутск'!E18+'Вколым'!E18+'Анабар'!E18+'Абыйск'!E18</f>
        <v>0</v>
      </c>
      <c r="F18" s="127">
        <f>'РЛИ'!F18+'ЯКШИ'!F18+'ВВРЛИ'!F18+'РСКШИ'!F18+'Жатай'!F18+'МАШ'!F18+'СУНЦ'!F18+'Алдан'!F18+'Аллаих'!F18+'Амга'!F18+'Булун'!F18+'ВВилюй'!F18+'Вянск'!F18+'Вилюй'!F18+'Горн'!F18+'Жиг'!F18+'Кобяй'!F18+'Лен'!F18+'М_К'!F18+'Мирн'!F18+'Момма'!F18+'Намск'!F18+'Нерюн'!F18+'Нколым'!F18+'Нюрб'!F18+'Олекмин'!F18+'Оленек'!F18+'Оймяк'!F18+'Срколым'!F18+'Сунт'!F18+'Татта'!F18+'Томп'!F18+'У-Алдан'!F18+'У-майск'!F18+'У-янск'!F18+'Хангаласс'!F18+'Чурапч'!F18+'Э-Бытан'!F18+'Якутск'!F18+'Вколым'!F18+'Анабар'!F18+'Абыйск'!F18</f>
        <v>327</v>
      </c>
      <c r="G18" s="127">
        <f>'РЛИ'!G18+'ЯКШИ'!G18+'ВВРЛИ'!G18+'РСКШИ'!G18+'Жатай'!G18+'МАШ'!G18+'СУНЦ'!G18+'Алдан'!G18+'Аллаих'!G18+'Амга'!G18+'Булун'!G18+'ВВилюй'!G18+'Вянск'!G18+'Вилюй'!G18+'Горн'!G18+'Жиг'!G18+'Кобяй'!G18+'Лен'!G18+'М_К'!G18+'Мирн'!G18+'Момма'!G18+'Намск'!G18+'Нерюн'!G18+'Нколым'!G18+'Нюрб'!G18+'Олекмин'!G18+'Оленек'!G18+'Оймяк'!G18+'Срколым'!G18+'Сунт'!G18+'Татта'!G18+'Томп'!G18+'У-Алдан'!G18+'У-майск'!G18+'У-янск'!G18+'Хангаласс'!G18+'Чурапч'!G18+'Э-Бытан'!G18+'Якутск'!G18+'Вколым'!G18+'Анабар'!G18+'Абыйск'!G18</f>
        <v>221</v>
      </c>
      <c r="H18" s="127">
        <f>'РЛИ'!H18+'ЯКШИ'!H18+'ВВРЛИ'!H18+'РСКШИ'!H18+'Жатай'!H18+'МАШ'!H18+'СУНЦ'!H18+'Алдан'!H18+'Аллаих'!H18+'Амга'!H18+'Булун'!H18+'ВВилюй'!H18+'Вянск'!H18+'Вилюй'!H18+'Горн'!H18+'Жиг'!H18+'Кобяй'!H18+'Лен'!H18+'М_К'!H18+'Мирн'!H18+'Момма'!H18+'Намск'!H18+'Нерюн'!H18+'Нколым'!H18+'Нюрб'!H18+'Олекмин'!H18+'Оленек'!H18+'Оймяк'!H18+'Срколым'!H18+'Сунт'!H18+'Татта'!H18+'Томп'!H18+'У-Алдан'!H18+'У-майск'!H18+'У-янск'!H18+'Хангаласс'!H18+'Чурапч'!H18+'Э-Бытан'!H18+'Якутск'!H18+'Вколым'!H18+'Анабар'!H18+'Абыйск'!H18</f>
        <v>332</v>
      </c>
      <c r="I18" s="127">
        <f>'РЛИ'!I18+'ЯКШИ'!I18+'ВВРЛИ'!I18+'РСКШИ'!I18+'Жатай'!I18+'МАШ'!I18+'СУНЦ'!I18+'Алдан'!I18+'Аллаих'!I18+'Амга'!I18+'Булун'!I18+'ВВилюй'!I18+'Вянск'!I18+'Вилюй'!I18+'Горн'!I18+'Жиг'!I18+'Кобяй'!I18+'Лен'!I18+'М_К'!I18+'Мирн'!I18+'Момма'!I18+'Намск'!I18+'Нерюн'!I18+'Нколым'!I18+'Нюрб'!I18+'Олекмин'!I18+'Оленек'!I18+'Оймяк'!I18+'Срколым'!I18+'Сунт'!I18+'Татта'!I18+'Томп'!I18+'У-Алдан'!I18+'У-майск'!I18+'У-янск'!I18+'Хангаласс'!I18+'Чурапч'!I18+'Э-Бытан'!I18+'Якутск'!I18+'Вколым'!I18+'Анабар'!I18+'Абыйск'!I18</f>
        <v>1054</v>
      </c>
      <c r="J18" s="127">
        <f>'РЛИ'!J18+'ЯКШИ'!J18+'ВВРЛИ'!J18+'РСКШИ'!J18+'Жатай'!J18+'МАШ'!J18+'СУНЦ'!J18+'Алдан'!J18+'Аллаих'!J18+'Амга'!J18+'Булун'!J18+'ВВилюй'!J18+'Вянск'!J18+'Вилюй'!J18+'Горн'!J18+'Жиг'!J18+'Кобяй'!J18+'Лен'!J18+'М_К'!J18+'Мирн'!J18+'Момма'!J18+'Намск'!J18+'Нерюн'!J18+'Нколым'!J18+'Нюрб'!J18+'Олекмин'!J18+'Оленек'!J18+'Оймяк'!J18+'Срколым'!J18+'Сунт'!J18+'Татта'!J18+'Томп'!J18+'У-Алдан'!J18+'У-майск'!J18+'У-янск'!J18+'Хангаласс'!J18+'Чурапч'!J18+'Э-Бытан'!J18+'Якутск'!J18+'Вколым'!J18+'Анабар'!J18+'Абыйск'!J18</f>
        <v>1066</v>
      </c>
      <c r="K18" s="127">
        <f>'РЛИ'!K18+'ЯКШИ'!K18+'ВВРЛИ'!K18+'РСКШИ'!K18+'Жатай'!K18+'МАШ'!K18+'СУНЦ'!K18+'Алдан'!K18+'Аллаих'!K18+'Амга'!K18+'Булун'!K18+'ВВилюй'!K18+'Вянск'!K18+'Вилюй'!K18+'Горн'!K18+'Жиг'!K18+'Кобяй'!K18+'Лен'!K18+'М_К'!K18+'Мирн'!K18+'Момма'!K18+'Намск'!K18+'Нерюн'!K18+'Нколым'!K18+'Нюрб'!K18+'Олекмин'!K18+'Оленек'!K18+'Оймяк'!K18+'Срколым'!K18+'Сунт'!K18+'Татта'!K18+'Томп'!K18+'У-Алдан'!K18+'У-майск'!K18+'У-янск'!K18+'Хангаласс'!K18+'Чурапч'!K18+'Э-Бытан'!K18+'Якутск'!K18+'Вколым'!K18+'Анабар'!K18+'Абыйск'!K18</f>
        <v>246</v>
      </c>
      <c r="L18" s="127">
        <f>'РЛИ'!L18+'ЯКШИ'!L18+'ВВРЛИ'!L18+'РСКШИ'!L18+'Жатай'!L18+'МАШ'!L18+'СУНЦ'!L18+'Алдан'!L18+'Аллаих'!L18+'Амга'!L18+'Булун'!L18+'ВВилюй'!L18+'Вянск'!L18+'Вилюй'!L18+'Горн'!L18+'Жиг'!L18+'Кобяй'!L18+'Лен'!L18+'М_К'!L18+'Мирн'!L18+'Момма'!L18+'Намск'!L18+'Нерюн'!L18+'Нколым'!L18+'Нюрб'!L18+'Олекмин'!L18+'Оленек'!L18+'Оймяк'!L18+'Срколым'!L18+'Сунт'!L18+'Татта'!L18+'Томп'!L18+'У-Алдан'!L18+'У-майск'!L18+'У-янск'!L18+'Хангаласс'!L18+'Чурапч'!L18+'Э-Бытан'!L18+'Якутск'!L18+'Вколым'!L18+'Анабар'!L18+'Абыйск'!L18</f>
        <v>534</v>
      </c>
      <c r="M18" s="127">
        <f>'РЛИ'!M18+'ЯКШИ'!M18+'ВВРЛИ'!M18+'РСКШИ'!M18+'Жатай'!M18+'МАШ'!M18+'СУНЦ'!M18+'Алдан'!M18+'Аллаих'!M18+'Амга'!M18+'Булун'!M18+'ВВилюй'!M18+'Вянск'!M18+'Вилюй'!M18+'Горн'!M18+'Жиг'!M18+'Кобяй'!M18+'Лен'!M18+'М_К'!M18+'Мирн'!M18+'Момма'!M18+'Намск'!M18+'Нерюн'!M18+'Нколым'!M18+'Нюрб'!M18+'Олекмин'!M18+'Оленек'!M18+'Оймяк'!M18+'Срколым'!M18+'Сунт'!M18+'Татта'!M18+'Томп'!M18+'У-Алдан'!M18+'У-майск'!M18+'У-янск'!M18+'Хангаласс'!M18+'Чурапч'!M18+'Э-Бытан'!M18+'Якутск'!M18+'Вколым'!M18+'Анабар'!M18+'Абыйск'!M18</f>
        <v>678</v>
      </c>
      <c r="N18" s="127">
        <f>'РЛИ'!N18+'ЯКШИ'!N18+'ВВРЛИ'!N18+'РСКШИ'!N18+'Жатай'!N18+'МАШ'!N18+'СУНЦ'!N18+'Алдан'!N18+'Аллаих'!N18+'Амга'!N18+'Булун'!N18+'ВВилюй'!N18+'Вянск'!N18+'Вилюй'!N18+'Горн'!N18+'Жиг'!N18+'Кобяй'!N18+'Лен'!N18+'М_К'!N18+'Мирн'!N18+'Момма'!N18+'Намск'!N18+'Нерюн'!N18+'Нколым'!N18+'Нюрб'!N18+'Олекмин'!N18+'Оленек'!N18+'Оймяк'!N18+'Срколым'!N18+'Сунт'!N18+'Татта'!N18+'Томп'!N18+'У-Алдан'!N18+'У-майск'!N18+'У-янск'!N18+'Хангаласс'!N18+'Чурапч'!N18+'Э-Бытан'!N18+'Якутск'!N18+'Вколым'!N18+'Анабар'!N18+'Абыйск'!N18</f>
        <v>595</v>
      </c>
      <c r="O18" s="127">
        <f>'РЛИ'!O18+'ЯКШИ'!O18+'ВВРЛИ'!O18+'РСКШИ'!O18+'Жатай'!O18+'МАШ'!O18+'СУНЦ'!O18+'Алдан'!O18+'Аллаих'!O18+'Амга'!O18+'Булун'!O18+'ВВилюй'!O18+'Вянск'!O18+'Вилюй'!O18+'Горн'!O18+'Жиг'!O18+'Кобяй'!O18+'Лен'!O18+'М_К'!O18+'Мирн'!O18+'Момма'!O18+'Намск'!O18+'Нерюн'!O18+'Нколым'!O18+'Нюрб'!O18+'Олекмин'!O18+'Оленек'!O18+'Оймяк'!O18+'Срколым'!O18+'Сунт'!O18+'Татта'!O18+'Томп'!O18+'У-Алдан'!O18+'У-майск'!O18+'У-янск'!O18+'Хангаласс'!O18+'Чурапч'!O18+'Э-Бытан'!O18+'Якутск'!O18+'Вколым'!O18+'Анабар'!O18+'Абыйск'!O18</f>
        <v>156</v>
      </c>
      <c r="P18" s="127">
        <f>'РЛИ'!P18+'ЯКШИ'!P18+'ВВРЛИ'!P18+'РСКШИ'!P18+'Жатай'!P18+'МАШ'!P18+'СУНЦ'!P18+'Алдан'!P18+'Аллаих'!P18+'Амга'!P18+'Булун'!P18+'ВВилюй'!P18+'Вянск'!P18+'Вилюй'!P18+'Горн'!P18+'Жиг'!P18+'Кобяй'!P18+'Лен'!P18+'М_К'!P18+'Мирн'!P18+'Момма'!P18+'Намск'!P18+'Нерюн'!P18+'Нколым'!P18+'Нюрб'!P18+'Олекмин'!P18+'Оленек'!P18+'Оймяк'!P18+'Срколым'!P18+'Сунт'!P18+'Татта'!P18+'Томп'!P18+'У-Алдан'!P18+'У-майск'!P18+'У-янск'!P18+'Хангаласс'!P18+'Чурапч'!P18+'Э-Бытан'!P18+'Якутск'!P18+'Вколым'!P18+'Анабар'!P18+'Абыйск'!P18</f>
        <v>263</v>
      </c>
      <c r="Q18" s="127">
        <f>'РЛИ'!Q18+'ЯКШИ'!Q18+'ВВРЛИ'!Q18+'РСКШИ'!Q18+'Жатай'!Q18+'МАШ'!Q18+'СУНЦ'!Q18+'Алдан'!Q18+'Аллаих'!Q18+'Амга'!Q18+'Булун'!Q18+'ВВилюй'!Q18+'Вянск'!Q18+'Вилюй'!Q18+'Горн'!Q18+'Жиг'!Q18+'Кобяй'!Q18+'Лен'!Q18+'М_К'!Q18+'Мирн'!Q18+'Момма'!Q18+'Намск'!Q18+'Нерюн'!Q18+'Нколым'!Q18+'Нюрб'!Q18+'Олекмин'!Q18+'Оленек'!Q18+'Оймяк'!Q18+'Срколым'!Q18+'Сунт'!Q18+'Татта'!Q18+'Томп'!Q18+'У-Алдан'!Q18+'У-майск'!Q18+'У-янск'!Q18+'Хангаласс'!Q18+'Чурапч'!Q18+'Э-Бытан'!Q18+'Якутск'!Q18+'Вколым'!Q18+'Анабар'!Q18+'Абыйск'!Q18</f>
        <v>4273</v>
      </c>
      <c r="R18" s="128">
        <f t="shared" si="1"/>
        <v>4273</v>
      </c>
      <c r="S18" s="29">
        <f t="shared" si="2"/>
        <v>3000</v>
      </c>
      <c r="T18" s="29">
        <f t="shared" si="3"/>
        <v>1273</v>
      </c>
    </row>
    <row r="19" ht="15.75" customHeight="1">
      <c r="A19" s="17">
        <v>14.0</v>
      </c>
      <c r="B19" s="18" t="s">
        <v>24</v>
      </c>
      <c r="C19" s="127">
        <f>'РЛИ'!C19+'ЯКШИ'!C19+'ВВРЛИ'!C19+'РСКШИ'!C19+'Жатай'!C19+'МАШ'!C19+'СУНЦ'!C19+'Алдан'!C19+'Аллаих'!C19+'Амга'!C19+'Булун'!C19+'ВВилюй'!C19+'Вянск'!C19+'Вилюй'!C19+'Горн'!C19+'Жиг'!C19+'Кобяй'!C19+'Лен'!C19+'М_К'!C19+'Мирн'!C19+'Момма'!C19+'Намск'!C19+'Нерюн'!C19+'Нколым'!C19+'Нюрб'!C19+'Олекмин'!C19+'Оленек'!C19+'Оймяк'!C19+'Срколым'!C19+'Сунт'!C19+'Татта'!C19+'Томп'!C19+'У-Алдан'!C19+'У-майск'!C19+'У-янск'!C19+'Хангаласс'!C19+'Чурапч'!C19+'Э-Бытан'!C19+'Якутск'!C19+'Вколым'!C19+'Анабар'!C19+'Абыйск'!C19</f>
        <v>0</v>
      </c>
      <c r="D19" s="127">
        <f>'РЛИ'!D19+'ЯКШИ'!D19+'ВВРЛИ'!D19+'РСКШИ'!D19+'Жатай'!D19+'МАШ'!D19+'СУНЦ'!D19+'Алдан'!D19+'Аллаих'!D19+'Амга'!D19+'Булун'!D19+'ВВилюй'!D19+'Вянск'!D19+'Вилюй'!D19+'Горн'!D19+'Жиг'!D19+'Кобяй'!D19+'Лен'!D19+'М_К'!D19+'Мирн'!D19+'Момма'!D19+'Намск'!D19+'Нерюн'!D19+'Нколым'!D19+'Нюрб'!D19+'Олекмин'!D19+'Оленек'!D19+'Оймяк'!D19+'Срколым'!D19+'Сунт'!D19+'Татта'!D19+'Томп'!D19+'У-Алдан'!D19+'У-майск'!D19+'У-янск'!D19+'Хангаласс'!D19+'Чурапч'!D19+'Э-Бытан'!D19+'Якутск'!D19+'Вколым'!D19+'Анабар'!D19+'Абыйск'!D19</f>
        <v>0</v>
      </c>
      <c r="E19" s="127">
        <f>'РЛИ'!E19+'ЯКШИ'!E19+'ВВРЛИ'!E19+'РСКШИ'!E19+'Жатай'!E19+'МАШ'!E19+'СУНЦ'!E19+'Алдан'!E19+'Аллаих'!E19+'Амга'!E19+'Булун'!E19+'ВВилюй'!E19+'Вянск'!E19+'Вилюй'!E19+'Горн'!E19+'Жиг'!E19+'Кобяй'!E19+'Лен'!E19+'М_К'!E19+'Мирн'!E19+'Момма'!E19+'Намск'!E19+'Нерюн'!E19+'Нколым'!E19+'Нюрб'!E19+'Олекмин'!E19+'Оленек'!E19+'Оймяк'!E19+'Срколым'!E19+'Сунт'!E19+'Татта'!E19+'Томп'!E19+'У-Алдан'!E19+'У-майск'!E19+'У-янск'!E19+'Хангаласс'!E19+'Чурапч'!E19+'Э-Бытан'!E19+'Якутск'!E19+'Вколым'!E19+'Анабар'!E19+'Абыйск'!E19</f>
        <v>0</v>
      </c>
      <c r="F19" s="127">
        <f>'РЛИ'!F19+'ЯКШИ'!F19+'ВВРЛИ'!F19+'РСКШИ'!F19+'Жатай'!F19+'МАШ'!F19+'СУНЦ'!F19+'Алдан'!F19+'Аллаих'!F19+'Амга'!F19+'Булун'!F19+'ВВилюй'!F19+'Вянск'!F19+'Вилюй'!F19+'Горн'!F19+'Жиг'!F19+'Кобяй'!F19+'Лен'!F19+'М_К'!F19+'Мирн'!F19+'Момма'!F19+'Намск'!F19+'Нерюн'!F19+'Нколым'!F19+'Нюрб'!F19+'Олекмин'!F19+'Оленек'!F19+'Оймяк'!F19+'Срколым'!F19+'Сунт'!F19+'Татта'!F19+'Томп'!F19+'У-Алдан'!F19+'У-майск'!F19+'У-янск'!F19+'Хангаласс'!F19+'Чурапч'!F19+'Э-Бытан'!F19+'Якутск'!F19+'Вколым'!F19+'Анабар'!F19+'Абыйск'!F19</f>
        <v>0</v>
      </c>
      <c r="G19" s="127">
        <f>'РЛИ'!G19+'ЯКШИ'!G19+'ВВРЛИ'!G19+'РСКШИ'!G19+'Жатай'!G19+'МАШ'!G19+'СУНЦ'!G19+'Алдан'!G19+'Аллаих'!G19+'Амга'!G19+'Булун'!G19+'ВВилюй'!G19+'Вянск'!G19+'Вилюй'!G19+'Горн'!G19+'Жиг'!G19+'Кобяй'!G19+'Лен'!G19+'М_К'!G19+'Мирн'!G19+'Момма'!G19+'Намск'!G19+'Нерюн'!G19+'Нколым'!G19+'Нюрб'!G19+'Олекмин'!G19+'Оленек'!G19+'Оймяк'!G19+'Срколым'!G19+'Сунт'!G19+'Татта'!G19+'Томп'!G19+'У-Алдан'!G19+'У-майск'!G19+'У-янск'!G19+'Хангаласс'!G19+'Чурапч'!G19+'Э-Бытан'!G19+'Якутск'!G19+'Вколым'!G19+'Анабар'!G19+'Абыйск'!G19</f>
        <v>0</v>
      </c>
      <c r="H19" s="127">
        <f>'РЛИ'!H19+'ЯКШИ'!H19+'ВВРЛИ'!H19+'РСКШИ'!H19+'Жатай'!H19+'МАШ'!H19+'СУНЦ'!H19+'Алдан'!H19+'Аллаих'!H19+'Амга'!H19+'Булун'!H19+'ВВилюй'!H19+'Вянск'!H19+'Вилюй'!H19+'Горн'!H19+'Жиг'!H19+'Кобяй'!H19+'Лен'!H19+'М_К'!H19+'Мирн'!H19+'Момма'!H19+'Намск'!H19+'Нерюн'!H19+'Нколым'!H19+'Нюрб'!H19+'Олекмин'!H19+'Оленек'!H19+'Оймяк'!H19+'Срколым'!H19+'Сунт'!H19+'Татта'!H19+'Томп'!H19+'У-Алдан'!H19+'У-майск'!H19+'У-янск'!H19+'Хангаласс'!H19+'Чурапч'!H19+'Э-Бытан'!H19+'Якутск'!H19+'Вколым'!H19+'Анабар'!H19+'Абыйск'!H19</f>
        <v>79</v>
      </c>
      <c r="I19" s="127">
        <f>'РЛИ'!I19+'ЯКШИ'!I19+'ВВРЛИ'!I19+'РСКШИ'!I19+'Жатай'!I19+'МАШ'!I19+'СУНЦ'!I19+'Алдан'!I19+'Аллаих'!I19+'Амга'!I19+'Булун'!I19+'ВВилюй'!I19+'Вянск'!I19+'Вилюй'!I19+'Горн'!I19+'Жиг'!I19+'Кобяй'!I19+'Лен'!I19+'М_К'!I19+'Мирн'!I19+'Момма'!I19+'Намск'!I19+'Нерюн'!I19+'Нколым'!I19+'Нюрб'!I19+'Олекмин'!I19+'Оленек'!I19+'Оймяк'!I19+'Срколым'!I19+'Сунт'!I19+'Татта'!I19+'Томп'!I19+'У-Алдан'!I19+'У-майск'!I19+'У-янск'!I19+'Хангаласс'!I19+'Чурапч'!I19+'Э-Бытан'!I19+'Якутск'!I19+'Вколым'!I19+'Анабар'!I19+'Абыйск'!I19</f>
        <v>196</v>
      </c>
      <c r="J19" s="127">
        <f>'РЛИ'!J19+'ЯКШИ'!J19+'ВВРЛИ'!J19+'РСКШИ'!J19+'Жатай'!J19+'МАШ'!J19+'СУНЦ'!J19+'Алдан'!J19+'Аллаих'!J19+'Амга'!J19+'Булун'!J19+'ВВилюй'!J19+'Вянск'!J19+'Вилюй'!J19+'Горн'!J19+'Жиг'!J19+'Кобяй'!J19+'Лен'!J19+'М_К'!J19+'Мирн'!J19+'Момма'!J19+'Намск'!J19+'Нерюн'!J19+'Нколым'!J19+'Нюрб'!J19+'Олекмин'!J19+'Оленек'!J19+'Оймяк'!J19+'Срколым'!J19+'Сунт'!J19+'Татта'!J19+'Томп'!J19+'У-Алдан'!J19+'У-майск'!J19+'У-янск'!J19+'Хангаласс'!J19+'Чурапч'!J19+'Э-Бытан'!J19+'Якутск'!J19+'Вколым'!J19+'Анабар'!J19+'Абыйск'!J19</f>
        <v>499</v>
      </c>
      <c r="K19" s="127">
        <f>'РЛИ'!K19+'ЯКШИ'!K19+'ВВРЛИ'!K19+'РСКШИ'!K19+'Жатай'!K19+'МАШ'!K19+'СУНЦ'!K19+'Алдан'!K19+'Аллаих'!K19+'Амга'!K19+'Булун'!K19+'ВВилюй'!K19+'Вянск'!K19+'Вилюй'!K19+'Горн'!K19+'Жиг'!K19+'Кобяй'!K19+'Лен'!K19+'М_К'!K19+'Мирн'!K19+'Момма'!K19+'Намск'!K19+'Нерюн'!K19+'Нколым'!K19+'Нюрб'!K19+'Олекмин'!K19+'Оленек'!K19+'Оймяк'!K19+'Срколым'!K19+'Сунт'!K19+'Татта'!K19+'Томп'!K19+'У-Алдан'!K19+'У-майск'!K19+'У-янск'!K19+'Хангаласс'!K19+'Чурапч'!K19+'Э-Бытан'!K19+'Якутск'!K19+'Вколым'!K19+'Анабар'!K19+'Абыйск'!K19</f>
        <v>87</v>
      </c>
      <c r="L19" s="127">
        <f>'РЛИ'!L19+'ЯКШИ'!L19+'ВВРЛИ'!L19+'РСКШИ'!L19+'Жатай'!L19+'МАШ'!L19+'СУНЦ'!L19+'Алдан'!L19+'Аллаих'!L19+'Амга'!L19+'Булун'!L19+'ВВилюй'!L19+'Вянск'!L19+'Вилюй'!L19+'Горн'!L19+'Жиг'!L19+'Кобяй'!L19+'Лен'!L19+'М_К'!L19+'Мирн'!L19+'Момма'!L19+'Намск'!L19+'Нерюн'!L19+'Нколым'!L19+'Нюрб'!L19+'Олекмин'!L19+'Оленек'!L19+'Оймяк'!L19+'Срколым'!L19+'Сунт'!L19+'Татта'!L19+'Томп'!L19+'У-Алдан'!L19+'У-майск'!L19+'У-янск'!L19+'Хангаласс'!L19+'Чурапч'!L19+'Э-Бытан'!L19+'Якутск'!L19+'Вколым'!L19+'Анабар'!L19+'Абыйск'!L19</f>
        <v>142</v>
      </c>
      <c r="M19" s="127">
        <f>'РЛИ'!M19+'ЯКШИ'!M19+'ВВРЛИ'!M19+'РСКШИ'!M19+'Жатай'!M19+'МАШ'!M19+'СУНЦ'!M19+'Алдан'!M19+'Аллаих'!M19+'Амга'!M19+'Булун'!M19+'ВВилюй'!M19+'Вянск'!M19+'Вилюй'!M19+'Горн'!M19+'Жиг'!M19+'Кобяй'!M19+'Лен'!M19+'М_К'!M19+'Мирн'!M19+'Момма'!M19+'Намск'!M19+'Нерюн'!M19+'Нколым'!M19+'Нюрб'!M19+'Олекмин'!M19+'Оленек'!M19+'Оймяк'!M19+'Срколым'!M19+'Сунт'!M19+'Татта'!M19+'Томп'!M19+'У-Алдан'!M19+'У-майск'!M19+'У-янск'!M19+'Хангаласс'!M19+'Чурапч'!M19+'Э-Бытан'!M19+'Якутск'!M19+'Вколым'!M19+'Анабар'!M19+'Абыйск'!M19</f>
        <v>450</v>
      </c>
      <c r="N19" s="127">
        <f>'РЛИ'!N19+'ЯКШИ'!N19+'ВВРЛИ'!N19+'РСКШИ'!N19+'Жатай'!N19+'МАШ'!N19+'СУНЦ'!N19+'Алдан'!N19+'Аллаих'!N19+'Амга'!N19+'Булун'!N19+'ВВилюй'!N19+'Вянск'!N19+'Вилюй'!N19+'Горн'!N19+'Жиг'!N19+'Кобяй'!N19+'Лен'!N19+'М_К'!N19+'Мирн'!N19+'Момма'!N19+'Намск'!N19+'Нерюн'!N19+'Нколым'!N19+'Нюрб'!N19+'Олекмин'!N19+'Оленек'!N19+'Оймяк'!N19+'Срколым'!N19+'Сунт'!N19+'Татта'!N19+'Томп'!N19+'У-Алдан'!N19+'У-майск'!N19+'У-янск'!N19+'Хангаласс'!N19+'Чурапч'!N19+'Э-Бытан'!N19+'Якутск'!N19+'Вколым'!N19+'Анабар'!N19+'Абыйск'!N19</f>
        <v>476</v>
      </c>
      <c r="O19" s="127">
        <f>'РЛИ'!O19+'ЯКШИ'!O19+'ВВРЛИ'!O19+'РСКШИ'!O19+'Жатай'!O19+'МАШ'!O19+'СУНЦ'!O19+'Алдан'!O19+'Аллаих'!O19+'Амга'!O19+'Булун'!O19+'ВВилюй'!O19+'Вянск'!O19+'Вилюй'!O19+'Горн'!O19+'Жиг'!O19+'Кобяй'!O19+'Лен'!O19+'М_К'!O19+'Мирн'!O19+'Момма'!O19+'Намск'!O19+'Нерюн'!O19+'Нколым'!O19+'Нюрб'!O19+'Олекмин'!O19+'Оленек'!O19+'Оймяк'!O19+'Срколым'!O19+'Сунт'!O19+'Татта'!O19+'Томп'!O19+'У-Алдан'!O19+'У-майск'!O19+'У-янск'!O19+'Хангаласс'!O19+'Чурапч'!O19+'Э-Бытан'!O19+'Якутск'!O19+'Вколым'!O19+'Анабар'!O19+'Абыйск'!O19</f>
        <v>126</v>
      </c>
      <c r="P19" s="127">
        <f>'РЛИ'!P19+'ЯКШИ'!P19+'ВВРЛИ'!P19+'РСКШИ'!P19+'Жатай'!P19+'МАШ'!P19+'СУНЦ'!P19+'Алдан'!P19+'Аллаих'!P19+'Амга'!P19+'Булун'!P19+'ВВилюй'!P19+'Вянск'!P19+'Вилюй'!P19+'Горн'!P19+'Жиг'!P19+'Кобяй'!P19+'Лен'!P19+'М_К'!P19+'Мирн'!P19+'Момма'!P19+'Намск'!P19+'Нерюн'!P19+'Нколым'!P19+'Нюрб'!P19+'Олекмин'!P19+'Оленек'!P19+'Оймяк'!P19+'Срколым'!P19+'Сунт'!P19+'Татта'!P19+'Томп'!P19+'У-Алдан'!P19+'У-майск'!P19+'У-янск'!P19+'Хангаласс'!P19+'Чурапч'!P19+'Э-Бытан'!P19+'Якутск'!P19+'Вколым'!P19+'Анабар'!P19+'Абыйск'!P19</f>
        <v>181</v>
      </c>
      <c r="Q19" s="127">
        <f>'РЛИ'!Q19+'ЯКШИ'!Q19+'ВВРЛИ'!Q19+'РСКШИ'!Q19+'Жатай'!Q19+'МАШ'!Q19+'СУНЦ'!Q19+'Алдан'!Q19+'Аллаих'!Q19+'Амга'!Q19+'Булун'!Q19+'ВВилюй'!Q19+'Вянск'!Q19+'Вилюй'!Q19+'Горн'!Q19+'Жиг'!Q19+'Кобяй'!Q19+'Лен'!Q19+'М_К'!Q19+'Мирн'!Q19+'Момма'!Q19+'Намск'!Q19+'Нерюн'!Q19+'Нколым'!Q19+'Нюрб'!Q19+'Олекмин'!Q19+'Оленек'!Q19+'Оймяк'!Q19+'Срколым'!Q19+'Сунт'!Q19+'Татта'!Q19+'Томп'!Q19+'У-Алдан'!Q19+'У-майск'!Q19+'У-янск'!Q19+'Хангаласс'!Q19+'Чурапч'!Q19+'Э-Бытан'!Q19+'Якутск'!Q19+'Вколым'!Q19+'Анабар'!Q19+'Абыйск'!Q19</f>
        <v>1700</v>
      </c>
      <c r="R19" s="128">
        <f t="shared" si="1"/>
        <v>1700</v>
      </c>
      <c r="S19" s="29">
        <f t="shared" si="2"/>
        <v>774</v>
      </c>
      <c r="T19" s="29">
        <f t="shared" si="3"/>
        <v>926</v>
      </c>
    </row>
    <row r="20">
      <c r="A20" s="17">
        <v>15.0</v>
      </c>
      <c r="B20" s="18" t="s">
        <v>25</v>
      </c>
      <c r="C20" s="127">
        <f>'РЛИ'!C20+'ЯКШИ'!C20+'ВВРЛИ'!C20+'РСКШИ'!C20+'Жатай'!C20+'МАШ'!C20+'СУНЦ'!C20+'Алдан'!C20+'Аллаих'!C20+'Амга'!C20+'Булун'!C20+'ВВилюй'!C20+'Вянск'!C20+'Вилюй'!C20+'Горн'!C20+'Жиг'!C20+'Кобяй'!C20+'Лен'!C20+'М_К'!C20+'Мирн'!C20+'Момма'!C20+'Намск'!C20+'Нерюн'!C20+'Нколым'!C20+'Нюрб'!C20+'Олекмин'!C20+'Оленек'!C20+'Оймяк'!C20+'Срколым'!C20+'Сунт'!C20+'Татта'!C20+'Томп'!C20+'У-Алдан'!C20+'У-майск'!C20+'У-янск'!C20+'Хангаласс'!C20+'Чурапч'!C20+'Э-Бытан'!C20+'Якутск'!C20+'Вколым'!C20+'Анабар'!C20+'Абыйск'!C20</f>
        <v>1402</v>
      </c>
      <c r="D20" s="127">
        <f>'РЛИ'!D20+'ЯКШИ'!D20+'ВВРЛИ'!D20+'РСКШИ'!D20+'Жатай'!D20+'МАШ'!D20+'СУНЦ'!D20+'Алдан'!D20+'Аллаих'!D20+'Амга'!D20+'Булун'!D20+'ВВилюй'!D20+'Вянск'!D20+'Вилюй'!D20+'Горн'!D20+'Жиг'!D20+'Кобяй'!D20+'Лен'!D20+'М_К'!D20+'Мирн'!D20+'Момма'!D20+'Намск'!D20+'Нерюн'!D20+'Нколым'!D20+'Нюрб'!D20+'Олекмин'!D20+'Оленек'!D20+'Оймяк'!D20+'Срколым'!D20+'Сунт'!D20+'Татта'!D20+'Томп'!D20+'У-Алдан'!D20+'У-майск'!D20+'У-янск'!D20+'Хангаласс'!D20+'Чурапч'!D20+'Э-Бытан'!D20+'Якутск'!D20+'Вколым'!D20+'Анабар'!D20+'Абыйск'!D20</f>
        <v>88</v>
      </c>
      <c r="E20" s="127">
        <f>'РЛИ'!E20+'ЯКШИ'!E20+'ВВРЛИ'!E20+'РСКШИ'!E20+'Жатай'!E20+'МАШ'!E20+'СУНЦ'!E20+'Алдан'!E20+'Аллаих'!E20+'Амга'!E20+'Булун'!E20+'ВВилюй'!E20+'Вянск'!E20+'Вилюй'!E20+'Горн'!E20+'Жиг'!E20+'Кобяй'!E20+'Лен'!E20+'М_К'!E20+'Мирн'!E20+'Момма'!E20+'Намск'!E20+'Нерюн'!E20+'Нколым'!E20+'Нюрб'!E20+'Олекмин'!E20+'Оленек'!E20+'Оймяк'!E20+'Срколым'!E20+'Сунт'!E20+'Татта'!E20+'Томп'!E20+'У-Алдан'!E20+'У-майск'!E20+'У-янск'!E20+'Хангаласс'!E20+'Чурапч'!E20+'Э-Бытан'!E20+'Якутск'!E20+'Вколым'!E20+'Анабар'!E20+'Абыйск'!E20</f>
        <v>210</v>
      </c>
      <c r="F20" s="127">
        <f>'РЛИ'!F20+'ЯКШИ'!F20+'ВВРЛИ'!F20+'РСКШИ'!F20+'Жатай'!F20+'МАШ'!F20+'СУНЦ'!F20+'Алдан'!F20+'Аллаих'!F20+'Амга'!F20+'Булун'!F20+'ВВилюй'!F20+'Вянск'!F20+'Вилюй'!F20+'Горн'!F20+'Жиг'!F20+'Кобяй'!F20+'Лен'!F20+'М_К'!F20+'Мирн'!F20+'Момма'!F20+'Намск'!F20+'Нерюн'!F20+'Нколым'!F20+'Нюрб'!F20+'Олекмин'!F20+'Оленек'!F20+'Оймяк'!F20+'Срколым'!F20+'Сунт'!F20+'Татта'!F20+'Томп'!F20+'У-Алдан'!F20+'У-майск'!F20+'У-янск'!F20+'Хангаласс'!F20+'Чурапч'!F20+'Э-Бытан'!F20+'Якутск'!F20+'Вколым'!F20+'Анабар'!F20+'Абыйск'!F20</f>
        <v>1673</v>
      </c>
      <c r="G20" s="127">
        <f>'РЛИ'!G20+'ЯКШИ'!G20+'ВВРЛИ'!G20+'РСКШИ'!G20+'Жатай'!G20+'МАШ'!G20+'СУНЦ'!G20+'Алдан'!G20+'Аллаих'!G20+'Амга'!G20+'Булун'!G20+'ВВилюй'!G20+'Вянск'!G20+'Вилюй'!G20+'Горн'!G20+'Жиг'!G20+'Кобяй'!G20+'Лен'!G20+'М_К'!G20+'Мирн'!G20+'Момма'!G20+'Намск'!G20+'Нерюн'!G20+'Нколым'!G20+'Нюрб'!G20+'Олекмин'!G20+'Оленек'!G20+'Оймяк'!G20+'Срколым'!G20+'Сунт'!G20+'Татта'!G20+'Томп'!G20+'У-Алдан'!G20+'У-майск'!G20+'У-янск'!G20+'Хангаласс'!G20+'Чурапч'!G20+'Э-Бытан'!G20+'Якутск'!G20+'Вколым'!G20+'Анабар'!G20+'Абыйск'!G20</f>
        <v>1563</v>
      </c>
      <c r="H20" s="127">
        <f>'РЛИ'!H20+'ЯКШИ'!H20+'ВВРЛИ'!H20+'РСКШИ'!H20+'Жатай'!H20+'МАШ'!H20+'СУНЦ'!H20+'Алдан'!H20+'Аллаих'!H20+'Амга'!H20+'Булун'!H20+'ВВилюй'!H20+'Вянск'!H20+'Вилюй'!H20+'Горн'!H20+'Жиг'!H20+'Кобяй'!H20+'Лен'!H20+'М_К'!H20+'Мирн'!H20+'Момма'!H20+'Намск'!H20+'Нерюн'!H20+'Нколым'!H20+'Нюрб'!H20+'Олекмин'!H20+'Оленек'!H20+'Оймяк'!H20+'Срколым'!H20+'Сунт'!H20+'Татта'!H20+'Томп'!H20+'У-Алдан'!H20+'У-майск'!H20+'У-янск'!H20+'Хангаласс'!H20+'Чурапч'!H20+'Э-Бытан'!H20+'Якутск'!H20+'Вколым'!H20+'Анабар'!H20+'Абыйск'!H20</f>
        <v>1503</v>
      </c>
      <c r="I20" s="127">
        <f>'РЛИ'!I20+'ЯКШИ'!I20+'ВВРЛИ'!I20+'РСКШИ'!I20+'Жатай'!I20+'МАШ'!I20+'СУНЦ'!I20+'Алдан'!I20+'Аллаих'!I20+'Амга'!I20+'Булун'!I20+'ВВилюй'!I20+'Вянск'!I20+'Вилюй'!I20+'Горн'!I20+'Жиг'!I20+'Кобяй'!I20+'Лен'!I20+'М_К'!I20+'Мирн'!I20+'Момма'!I20+'Намск'!I20+'Нерюн'!I20+'Нколым'!I20+'Нюрб'!I20+'Олекмин'!I20+'Оленек'!I20+'Оймяк'!I20+'Срколым'!I20+'Сунт'!I20+'Татта'!I20+'Томп'!I20+'У-Алдан'!I20+'У-майск'!I20+'У-янск'!I20+'Хангаласс'!I20+'Чурапч'!I20+'Э-Бытан'!I20+'Якутск'!I20+'Вколым'!I20+'Анабар'!I20+'Абыйск'!I20</f>
        <v>1385</v>
      </c>
      <c r="J20" s="127">
        <f>'РЛИ'!J20+'ЯКШИ'!J20+'ВВРЛИ'!J20+'РСКШИ'!J20+'Жатай'!J20+'МАШ'!J20+'СУНЦ'!J20+'Алдан'!J20+'Аллаих'!J20+'Амга'!J20+'Булун'!J20+'ВВилюй'!J20+'Вянск'!J20+'Вилюй'!J20+'Горн'!J20+'Жиг'!J20+'Кобяй'!J20+'Лен'!J20+'М_К'!J20+'Мирн'!J20+'Момма'!J20+'Намск'!J20+'Нерюн'!J20+'Нколым'!J20+'Нюрб'!J20+'Олекмин'!J20+'Оленек'!J20+'Оймяк'!J20+'Срколым'!J20+'Сунт'!J20+'Татта'!J20+'Томп'!J20+'У-Алдан'!J20+'У-майск'!J20+'У-янск'!J20+'Хангаласс'!J20+'Чурапч'!J20+'Э-Бытан'!J20+'Якутск'!J20+'Вколым'!J20+'Анабар'!J20+'Абыйск'!J20</f>
        <v>1289</v>
      </c>
      <c r="K20" s="127">
        <f>'РЛИ'!K20+'ЯКШИ'!K20+'ВВРЛИ'!K20+'РСКШИ'!K20+'Жатай'!K20+'МАШ'!K20+'СУНЦ'!K20+'Алдан'!K20+'Аллаих'!K20+'Амга'!K20+'Булун'!K20+'ВВилюй'!K20+'Вянск'!K20+'Вилюй'!K20+'Горн'!K20+'Жиг'!K20+'Кобяй'!K20+'Лен'!K20+'М_К'!K20+'Мирн'!K20+'Момма'!K20+'Намск'!K20+'Нерюн'!K20+'Нколым'!K20+'Нюрб'!K20+'Олекмин'!K20+'Оленек'!K20+'Оймяк'!K20+'Срколым'!K20+'Сунт'!K20+'Татта'!K20+'Томп'!K20+'У-Алдан'!K20+'У-майск'!K20+'У-янск'!K20+'Хангаласс'!K20+'Чурапч'!K20+'Э-Бытан'!K20+'Якутск'!K20+'Вколым'!K20+'Анабар'!K20+'Абыйск'!K20</f>
        <v>657</v>
      </c>
      <c r="L20" s="127">
        <f>'РЛИ'!L20+'ЯКШИ'!L20+'ВВРЛИ'!L20+'РСКШИ'!L20+'Жатай'!L20+'МАШ'!L20+'СУНЦ'!L20+'Алдан'!L20+'Аллаих'!L20+'Амга'!L20+'Булун'!L20+'ВВилюй'!L20+'Вянск'!L20+'Вилюй'!L20+'Горн'!L20+'Жиг'!L20+'Кобяй'!L20+'Лен'!L20+'М_К'!L20+'Мирн'!L20+'Момма'!L20+'Намск'!L20+'Нерюн'!L20+'Нколым'!L20+'Нюрб'!L20+'Олекмин'!L20+'Оленек'!L20+'Оймяк'!L20+'Срколым'!L20+'Сунт'!L20+'Татта'!L20+'Томп'!L20+'У-Алдан'!L20+'У-майск'!L20+'У-янск'!L20+'Хангаласс'!L20+'Чурапч'!L20+'Э-Бытан'!L20+'Якутск'!L20+'Вколым'!L20+'Анабар'!L20+'Абыйск'!L20</f>
        <v>1334</v>
      </c>
      <c r="M20" s="127">
        <f>'РЛИ'!M20+'ЯКШИ'!M20+'ВВРЛИ'!M20+'РСКШИ'!M20+'Жатай'!M20+'МАШ'!M20+'СУНЦ'!M20+'Алдан'!M20+'Аллаих'!M20+'Амга'!M20+'Булун'!M20+'ВВилюй'!M20+'Вянск'!M20+'Вилюй'!M20+'Горн'!M20+'Жиг'!M20+'Кобяй'!M20+'Лен'!M20+'М_К'!M20+'Мирн'!M20+'Момма'!M20+'Намск'!M20+'Нерюн'!M20+'Нколым'!M20+'Нюрб'!M20+'Олекмин'!M20+'Оленек'!M20+'Оймяк'!M20+'Срколым'!M20+'Сунт'!M20+'Татта'!M20+'Томп'!M20+'У-Алдан'!M20+'У-майск'!M20+'У-янск'!M20+'Хангаласс'!M20+'Чурапч'!M20+'Э-Бытан'!M20+'Якутск'!M20+'Вколым'!M20+'Анабар'!M20+'Абыйск'!M20</f>
        <v>882</v>
      </c>
      <c r="N20" s="127">
        <f>'РЛИ'!N20+'ЯКШИ'!N20+'ВВРЛИ'!N20+'РСКШИ'!N20+'Жатай'!N20+'МАШ'!N20+'СУНЦ'!N20+'Алдан'!N20+'Аллаих'!N20+'Амга'!N20+'Булун'!N20+'ВВилюй'!N20+'Вянск'!N20+'Вилюй'!N20+'Горн'!N20+'Жиг'!N20+'Кобяй'!N20+'Лен'!N20+'М_К'!N20+'Мирн'!N20+'Момма'!N20+'Намск'!N20+'Нерюн'!N20+'Нколым'!N20+'Нюрб'!N20+'Олекмин'!N20+'Оленек'!N20+'Оймяк'!N20+'Срколым'!N20+'Сунт'!N20+'Татта'!N20+'Томп'!N20+'У-Алдан'!N20+'У-майск'!N20+'У-янск'!N20+'Хангаласс'!N20+'Чурапч'!N20+'Э-Бытан'!N20+'Якутск'!N20+'Вколым'!N20+'Анабар'!N20+'Абыйск'!N20</f>
        <v>766</v>
      </c>
      <c r="O20" s="127">
        <f>'РЛИ'!O20+'ЯКШИ'!O20+'ВВРЛИ'!O20+'РСКШИ'!O20+'Жатай'!O20+'МАШ'!O20+'СУНЦ'!O20+'Алдан'!O20+'Аллаих'!O20+'Амга'!O20+'Булун'!O20+'ВВилюй'!O20+'Вянск'!O20+'Вилюй'!O20+'Горн'!O20+'Жиг'!O20+'Кобяй'!O20+'Лен'!O20+'М_К'!O20+'Мирн'!O20+'Момма'!O20+'Намск'!O20+'Нерюн'!O20+'Нколым'!O20+'Нюрб'!O20+'Олекмин'!O20+'Оленек'!O20+'Оймяк'!O20+'Срколым'!O20+'Сунт'!O20+'Татта'!O20+'Томп'!O20+'У-Алдан'!O20+'У-майск'!O20+'У-янск'!O20+'Хангаласс'!O20+'Чурапч'!O20+'Э-Бытан'!O20+'Якутск'!O20+'Вколым'!O20+'Анабар'!O20+'Абыйск'!O20</f>
        <v>236</v>
      </c>
      <c r="P20" s="127">
        <f>'РЛИ'!P20+'ЯКШИ'!P20+'ВВРЛИ'!P20+'РСКШИ'!P20+'Жатай'!P20+'МАШ'!P20+'СУНЦ'!P20+'Алдан'!P20+'Аллаих'!P20+'Амга'!P20+'Булун'!P20+'ВВилюй'!P20+'Вянск'!P20+'Вилюй'!P20+'Горн'!P20+'Жиг'!P20+'Кобяй'!P20+'Лен'!P20+'М_К'!P20+'Мирн'!P20+'Момма'!P20+'Намск'!P20+'Нерюн'!P20+'Нколым'!P20+'Нюрб'!P20+'Олекмин'!P20+'Оленек'!P20+'Оймяк'!P20+'Срколым'!P20+'Сунт'!P20+'Татта'!P20+'Томп'!P20+'У-Алдан'!P20+'У-майск'!P20+'У-янск'!P20+'Хангаласс'!P20+'Чурапч'!P20+'Э-Бытан'!P20+'Якутск'!P20+'Вколым'!P20+'Анабар'!P20+'Абыйск'!P20</f>
        <v>396</v>
      </c>
      <c r="Q20" s="127">
        <f>'РЛИ'!Q20+'ЯКШИ'!Q20+'ВВРЛИ'!Q20+'РСКШИ'!Q20+'Жатай'!Q20+'МАШ'!Q20+'СУНЦ'!Q20+'Алдан'!Q20+'Аллаих'!Q20+'Амга'!Q20+'Булун'!Q20+'ВВилюй'!Q20+'Вянск'!Q20+'Вилюй'!Q20+'Горн'!Q20+'Жиг'!Q20+'Кобяй'!Q20+'Лен'!Q20+'М_К'!Q20+'Мирн'!Q20+'Момма'!Q20+'Намск'!Q20+'Нерюн'!Q20+'Нколым'!Q20+'Нюрб'!Q20+'Олекмин'!Q20+'Оленек'!Q20+'Оймяк'!Q20+'Срколым'!Q20+'Сунт'!Q20+'Татта'!Q20+'Томп'!Q20+'У-Алдан'!Q20+'У-майск'!Q20+'У-янск'!Q20+'Хангаласс'!Q20+'Чурапч'!Q20+'Э-Бытан'!Q20+'Якутск'!Q20+'Вколым'!Q20+'Анабар'!Q20+'Абыйск'!Q20</f>
        <v>10463</v>
      </c>
      <c r="R20" s="128">
        <f t="shared" si="1"/>
        <v>10463</v>
      </c>
      <c r="S20" s="29">
        <f t="shared" si="2"/>
        <v>7413</v>
      </c>
      <c r="T20" s="29">
        <f t="shared" si="3"/>
        <v>1648</v>
      </c>
      <c r="X20" s="29">
        <v>10463.0</v>
      </c>
    </row>
    <row r="21" ht="15.75" customHeight="1">
      <c r="A21" s="17">
        <v>16.0</v>
      </c>
      <c r="B21" s="18" t="s">
        <v>26</v>
      </c>
      <c r="C21" s="127">
        <f>'РЛИ'!C21+'ЯКШИ'!C21+'ВВРЛИ'!C21+'РСКШИ'!C21+'Жатай'!C21+'МАШ'!C21+'СУНЦ'!C21+'Алдан'!C21+'Аллаих'!C21+'Амга'!C21+'Булун'!C21+'ВВилюй'!C21+'Вянск'!C21+'Вилюй'!C21+'Горн'!C21+'Жиг'!C21+'Кобяй'!C21+'Лен'!C21+'М_К'!C21+'Мирн'!C21+'Момма'!C21+'Намск'!C21+'Нерюн'!C21+'Нколым'!C21+'Нюрб'!C21+'Олекмин'!C21+'Оленек'!C21+'Оймяк'!C21+'Срколым'!C21+'Сунт'!C21+'Татта'!C21+'Томп'!C21+'У-Алдан'!C21+'У-майск'!C21+'У-янск'!C21+'Хангаласс'!C21+'Чурапч'!C21+'Э-Бытан'!C21+'Якутск'!C21+'Вколым'!C21+'Анабар'!C21+'Абыйск'!C21</f>
        <v>0</v>
      </c>
      <c r="D21" s="127">
        <f>'РЛИ'!D21+'ЯКШИ'!D21+'ВВРЛИ'!D21+'РСКШИ'!D21+'Жатай'!D21+'МАШ'!D21+'СУНЦ'!D21+'Алдан'!D21+'Аллаих'!D21+'Амга'!D21+'Булун'!D21+'ВВилюй'!D21+'Вянск'!D21+'Вилюй'!D21+'Горн'!D21+'Жиг'!D21+'Кобяй'!D21+'Лен'!D21+'М_К'!D21+'Мирн'!D21+'Момма'!D21+'Намск'!D21+'Нерюн'!D21+'Нколым'!D21+'Нюрб'!D21+'Олекмин'!D21+'Оленек'!D21+'Оймяк'!D21+'Срколым'!D21+'Сунт'!D21+'Татта'!D21+'Томп'!D21+'У-Алдан'!D21+'У-майск'!D21+'У-янск'!D21+'Хангаласс'!D21+'Чурапч'!D21+'Э-Бытан'!D21+'Якутск'!D21+'Вколым'!D21+'Анабар'!D21+'Абыйск'!D21</f>
        <v>0</v>
      </c>
      <c r="E21" s="127">
        <f>'РЛИ'!E21+'ЯКШИ'!E21+'ВВРЛИ'!E21+'РСКШИ'!E21+'Жатай'!E21+'МАШ'!E21+'СУНЦ'!E21+'Алдан'!E21+'Аллаих'!E21+'Амга'!E21+'Булун'!E21+'ВВилюй'!E21+'Вянск'!E21+'Вилюй'!E21+'Горн'!E21+'Жиг'!E21+'Кобяй'!E21+'Лен'!E21+'М_К'!E21+'Мирн'!E21+'Момма'!E21+'Намск'!E21+'Нерюн'!E21+'Нколым'!E21+'Нюрб'!E21+'Олекмин'!E21+'Оленек'!E21+'Оймяк'!E21+'Срколым'!E21+'Сунт'!E21+'Татта'!E21+'Томп'!E21+'У-Алдан'!E21+'У-майск'!E21+'У-янск'!E21+'Хангаласс'!E21+'Чурапч'!E21+'Э-Бытан'!E21+'Якутск'!E21+'Вколым'!E21+'Анабар'!E21+'Абыйск'!E21</f>
        <v>0</v>
      </c>
      <c r="F21" s="127">
        <f>'РЛИ'!F21+'ЯКШИ'!F21+'ВВРЛИ'!F21+'РСКШИ'!F21+'Жатай'!F21+'МАШ'!F21+'СУНЦ'!F21+'Алдан'!F21+'Аллаих'!F21+'Амга'!F21+'Булун'!F21+'ВВилюй'!F21+'Вянск'!F21+'Вилюй'!F21+'Горн'!F21+'Жиг'!F21+'Кобяй'!F21+'Лен'!F21+'М_К'!F21+'Мирн'!F21+'Момма'!F21+'Намск'!F21+'Нерюн'!F21+'Нколым'!F21+'Нюрб'!F21+'Олекмин'!F21+'Оленек'!F21+'Оймяк'!F21+'Срколым'!F21+'Сунт'!F21+'Татта'!F21+'Томп'!F21+'У-Алдан'!F21+'У-майск'!F21+'У-янск'!F21+'Хангаласс'!F21+'Чурапч'!F21+'Э-Бытан'!F21+'Якутск'!F21+'Вколым'!F21+'Анабар'!F21+'Абыйск'!F21</f>
        <v>723</v>
      </c>
      <c r="G21" s="127">
        <f>'РЛИ'!G21+'ЯКШИ'!G21+'ВВРЛИ'!G21+'РСКШИ'!G21+'Жатай'!G21+'МАШ'!G21+'СУНЦ'!G21+'Алдан'!G21+'Аллаих'!G21+'Амга'!G21+'Булун'!G21+'ВВилюй'!G21+'Вянск'!G21+'Вилюй'!G21+'Горн'!G21+'Жиг'!G21+'Кобяй'!G21+'Лен'!G21+'М_К'!G21+'Мирн'!G21+'Момма'!G21+'Намск'!G21+'Нерюн'!G21+'Нколым'!G21+'Нюрб'!G21+'Олекмин'!G21+'Оленек'!G21+'Оймяк'!G21+'Срколым'!G21+'Сунт'!G21+'Татта'!G21+'Томп'!G21+'У-Алдан'!G21+'У-майск'!G21+'У-янск'!G21+'Хангаласс'!G21+'Чурапч'!G21+'Э-Бытан'!G21+'Якутск'!G21+'Вколым'!G21+'Анабар'!G21+'Абыйск'!G21</f>
        <v>894</v>
      </c>
      <c r="H21" s="127">
        <f>'РЛИ'!H21+'ЯКШИ'!H21+'ВВРЛИ'!H21+'РСКШИ'!H21+'Жатай'!H21+'МАШ'!H21+'СУНЦ'!H21+'Алдан'!H21+'Аллаих'!H21+'Амга'!H21+'Булун'!H21+'ВВилюй'!H21+'Вянск'!H21+'Вилюй'!H21+'Горн'!H21+'Жиг'!H21+'Кобяй'!H21+'Лен'!H21+'М_К'!H21+'Мирн'!H21+'Момма'!H21+'Намск'!H21+'Нерюн'!H21+'Нколым'!H21+'Нюрб'!H21+'Олекмин'!H21+'Оленек'!H21+'Оймяк'!H21+'Срколым'!H21+'Сунт'!H21+'Татта'!H21+'Томп'!H21+'У-Алдан'!H21+'У-майск'!H21+'У-янск'!H21+'Хангаласс'!H21+'Чурапч'!H21+'Э-Бытан'!H21+'Якутск'!H21+'Вколым'!H21+'Анабар'!H21+'Абыйск'!H21</f>
        <v>1299</v>
      </c>
      <c r="I21" s="127">
        <f>'РЛИ'!I21+'ЯКШИ'!I21+'ВВРЛИ'!I21+'РСКШИ'!I21+'Жатай'!I21+'МАШ'!I21+'СУНЦ'!I21+'Алдан'!I21+'Аллаих'!I21+'Амга'!I21+'Булун'!I21+'ВВилюй'!I21+'Вянск'!I21+'Вилюй'!I21+'Горн'!I21+'Жиг'!I21+'Кобяй'!I21+'Лен'!I21+'М_К'!I21+'Мирн'!I21+'Момма'!I21+'Намск'!I21+'Нерюн'!I21+'Нколым'!I21+'Нюрб'!I21+'Олекмин'!I21+'Оленек'!I21+'Оймяк'!I21+'Срколым'!I21+'Сунт'!I21+'Татта'!I21+'Томп'!I21+'У-Алдан'!I21+'У-майск'!I21+'У-янск'!I21+'Хангаласс'!I21+'Чурапч'!I21+'Э-Бытан'!I21+'Якутск'!I21+'Вколым'!I21+'Анабар'!I21+'Абыйск'!I21</f>
        <v>1042</v>
      </c>
      <c r="J21" s="127">
        <f>'РЛИ'!J21+'ЯКШИ'!J21+'ВВРЛИ'!J21+'РСКШИ'!J21+'Жатай'!J21+'МАШ'!J21+'СУНЦ'!J21+'Алдан'!J21+'Аллаих'!J21+'Амга'!J21+'Булун'!J21+'ВВилюй'!J21+'Вянск'!J21+'Вилюй'!J21+'Горн'!J21+'Жиг'!J21+'Кобяй'!J21+'Лен'!J21+'М_К'!J21+'Мирн'!J21+'Момма'!J21+'Намск'!J21+'Нерюн'!J21+'Нколым'!J21+'Нюрб'!J21+'Олекмин'!J21+'Оленек'!J21+'Оймяк'!J21+'Срколым'!J21+'Сунт'!J21+'Татта'!J21+'Томп'!J21+'У-Алдан'!J21+'У-майск'!J21+'У-янск'!J21+'Хангаласс'!J21+'Чурапч'!J21+'Э-Бытан'!J21+'Якутск'!J21+'Вколым'!J21+'Анабар'!J21+'Абыйск'!J21</f>
        <v>438</v>
      </c>
      <c r="K21" s="127">
        <f>'РЛИ'!K21+'ЯКШИ'!K21+'ВВРЛИ'!K21+'РСКШИ'!K21+'Жатай'!K21+'МАШ'!K21+'СУНЦ'!K21+'Алдан'!K21+'Аллаих'!K21+'Амга'!K21+'Булун'!K21+'ВВилюй'!K21+'Вянск'!K21+'Вилюй'!K21+'Горн'!K21+'Жиг'!K21+'Кобяй'!K21+'Лен'!K21+'М_К'!K21+'Мирн'!K21+'Момма'!K21+'Намск'!K21+'Нерюн'!K21+'Нколым'!K21+'Нюрб'!K21+'Олекмин'!K21+'Оленек'!K21+'Оймяк'!K21+'Срколым'!K21+'Сунт'!K21+'Татта'!K21+'Томп'!K21+'У-Алдан'!K21+'У-майск'!K21+'У-янск'!K21+'Хангаласс'!K21+'Чурапч'!K21+'Э-Бытан'!K21+'Якутск'!K21+'Вколым'!K21+'Анабар'!K21+'Абыйск'!K21</f>
        <v>429</v>
      </c>
      <c r="L21" s="127">
        <f>'РЛИ'!L21+'ЯКШИ'!L21+'ВВРЛИ'!L21+'РСКШИ'!L21+'Жатай'!L21+'МАШ'!L21+'СУНЦ'!L21+'Алдан'!L21+'Аллаих'!L21+'Амга'!L21+'Булун'!L21+'ВВилюй'!L21+'Вянск'!L21+'Вилюй'!L21+'Горн'!L21+'Жиг'!L21+'Кобяй'!L21+'Лен'!L21+'М_К'!L21+'Мирн'!L21+'Момма'!L21+'Намск'!L21+'Нерюн'!L21+'Нколым'!L21+'Нюрб'!L21+'Олекмин'!L21+'Оленек'!L21+'Оймяк'!L21+'Срколым'!L21+'Сунт'!L21+'Татта'!L21+'Томп'!L21+'У-Алдан'!L21+'У-майск'!L21+'У-янск'!L21+'Хангаласс'!L21+'Чурапч'!L21+'Э-Бытан'!L21+'Якутск'!L21+'Вколым'!L21+'Анабар'!L21+'Абыйск'!L21</f>
        <v>788</v>
      </c>
      <c r="M21" s="127">
        <f>'РЛИ'!M21+'ЯКШИ'!M21+'ВВРЛИ'!M21+'РСКШИ'!M21+'Жатай'!M21+'МАШ'!M21+'СУНЦ'!M21+'Алдан'!M21+'Аллаих'!M21+'Амга'!M21+'Булун'!M21+'ВВилюй'!M21+'Вянск'!M21+'Вилюй'!M21+'Горн'!M21+'Жиг'!M21+'Кобяй'!M21+'Лен'!M21+'М_К'!M21+'Мирн'!M21+'Момма'!M21+'Намск'!M21+'Нерюн'!M21+'Нколым'!M21+'Нюрб'!M21+'Олекмин'!M21+'Оленек'!M21+'Оймяк'!M21+'Срколым'!M21+'Сунт'!M21+'Татта'!M21+'Томп'!M21+'У-Алдан'!M21+'У-майск'!M21+'У-янск'!M21+'Хангаласс'!M21+'Чурапч'!M21+'Э-Бытан'!M21+'Якутск'!M21+'Вколым'!M21+'Анабар'!M21+'Абыйск'!M21</f>
        <v>117</v>
      </c>
      <c r="N21" s="127">
        <f>'РЛИ'!N21+'ЯКШИ'!N21+'ВВРЛИ'!N21+'РСКШИ'!N21+'Жатай'!N21+'МАШ'!N21+'СУНЦ'!N21+'Алдан'!N21+'Аллаих'!N21+'Амга'!N21+'Булун'!N21+'ВВилюй'!N21+'Вянск'!N21+'Вилюй'!N21+'Горн'!N21+'Жиг'!N21+'Кобяй'!N21+'Лен'!N21+'М_К'!N21+'Мирн'!N21+'Момма'!N21+'Намск'!N21+'Нерюн'!N21+'Нколым'!N21+'Нюрб'!N21+'Олекмин'!N21+'Оленек'!N21+'Оймяк'!N21+'Срколым'!N21+'Сунт'!N21+'Татта'!N21+'Томп'!N21+'У-Алдан'!N21+'У-майск'!N21+'У-янск'!N21+'Хангаласс'!N21+'Чурапч'!N21+'Э-Бытан'!N21+'Якутск'!N21+'Вколым'!N21+'Анабар'!N21+'Абыйск'!N21</f>
        <v>95</v>
      </c>
      <c r="O21" s="127">
        <f>'РЛИ'!O21+'ЯКШИ'!O21+'ВВРЛИ'!O21+'РСКШИ'!O21+'Жатай'!O21+'МАШ'!O21+'СУНЦ'!O21+'Алдан'!O21+'Аллаих'!O21+'Амга'!O21+'Булун'!O21+'ВВилюй'!O21+'Вянск'!O21+'Вилюй'!O21+'Горн'!O21+'Жиг'!O21+'Кобяй'!O21+'Лен'!O21+'М_К'!O21+'Мирн'!O21+'Момма'!O21+'Намск'!O21+'Нерюн'!O21+'Нколым'!O21+'Нюрб'!O21+'Олекмин'!O21+'Оленек'!O21+'Оймяк'!O21+'Срколым'!O21+'Сунт'!O21+'Татта'!O21+'Томп'!O21+'У-Алдан'!O21+'У-майск'!O21+'У-янск'!O21+'Хангаласс'!O21+'Чурапч'!O21+'Э-Бытан'!O21+'Якутск'!O21+'Вколым'!O21+'Анабар'!O21+'Абыйск'!O21</f>
        <v>50</v>
      </c>
      <c r="P21" s="127">
        <f>'РЛИ'!P21+'ЯКШИ'!P21+'ВВРЛИ'!P21+'РСКШИ'!P21+'Жатай'!P21+'МАШ'!P21+'СУНЦ'!P21+'Алдан'!P21+'Аллаих'!P21+'Амга'!P21+'Булун'!P21+'ВВилюй'!P21+'Вянск'!P21+'Вилюй'!P21+'Горн'!P21+'Жиг'!P21+'Кобяй'!P21+'Лен'!P21+'М_К'!P21+'Мирн'!P21+'Момма'!P21+'Намск'!P21+'Нерюн'!P21+'Нколым'!P21+'Нюрб'!P21+'Олекмин'!P21+'Оленек'!P21+'Оймяк'!P21+'Срколым'!P21+'Сунт'!P21+'Татта'!P21+'Томп'!P21+'У-Алдан'!P21+'У-майск'!P21+'У-янск'!P21+'Хангаласс'!P21+'Чурапч'!P21+'Э-Бытан'!P21+'Якутск'!P21+'Вколым'!P21+'Анабар'!P21+'Абыйск'!P21</f>
        <v>59</v>
      </c>
      <c r="Q21" s="127">
        <f>'РЛИ'!Q21+'ЯКШИ'!Q21+'ВВРЛИ'!Q21+'РСКШИ'!Q21+'Жатай'!Q21+'МАШ'!Q21+'СУНЦ'!Q21+'Алдан'!Q21+'Аллаих'!Q21+'Амга'!Q21+'Булун'!Q21+'ВВилюй'!Q21+'Вянск'!Q21+'Вилюй'!Q21+'Горн'!Q21+'Жиг'!Q21+'Кобяй'!Q21+'Лен'!Q21+'М_К'!Q21+'Мирн'!Q21+'Момма'!Q21+'Намск'!Q21+'Нерюн'!Q21+'Нколым'!Q21+'Нюрб'!Q21+'Олекмин'!Q21+'Оленек'!Q21+'Оймяк'!Q21+'Срколым'!Q21+'Сунт'!Q21+'Татта'!Q21+'Томп'!Q21+'У-Алдан'!Q21+'У-майск'!Q21+'У-янск'!Q21+'Хангаласс'!Q21+'Чурапч'!Q21+'Э-Бытан'!Q21+'Якутск'!Q21+'Вколым'!Q21+'Анабар'!Q21+'Абыйск'!Q21</f>
        <v>4608</v>
      </c>
      <c r="R21" s="128">
        <f t="shared" si="1"/>
        <v>4608</v>
      </c>
      <c r="S21" s="29">
        <f t="shared" si="2"/>
        <v>4396</v>
      </c>
      <c r="T21" s="29">
        <f t="shared" si="3"/>
        <v>212</v>
      </c>
    </row>
    <row r="22" ht="15.75" customHeight="1">
      <c r="A22" s="17">
        <v>17.0</v>
      </c>
      <c r="B22" s="18" t="s">
        <v>27</v>
      </c>
      <c r="C22" s="127">
        <f>'РЛИ'!C22+'ЯКШИ'!C22+'ВВРЛИ'!C22+'РСКШИ'!C22+'Жатай'!C22+'МАШ'!C22+'СУНЦ'!C22+'Алдан'!C22+'Аллаих'!C22+'Амга'!C22+'Булун'!C22+'ВВилюй'!C22+'Вянск'!C22+'Вилюй'!C22+'Горн'!C22+'Жиг'!C22+'Кобяй'!C22+'Лен'!C22+'М_К'!C22+'Мирн'!C22+'Момма'!C22+'Намск'!C22+'Нерюн'!C22+'Нколым'!C22+'Нюрб'!C22+'Олекмин'!C22+'Оленек'!C22+'Оймяк'!C22+'Срколым'!C22+'Сунт'!C22+'Татта'!C22+'Томп'!C22+'У-Алдан'!C22+'У-майск'!C22+'У-янск'!C22+'Хангаласс'!C22+'Чурапч'!C22+'Э-Бытан'!C22+'Якутск'!C22+'Вколым'!C22+'Анабар'!C22+'Абыйск'!C22</f>
        <v>0</v>
      </c>
      <c r="D22" s="127">
        <f>'РЛИ'!D22+'ЯКШИ'!D22+'ВВРЛИ'!D22+'РСКШИ'!D22+'Жатай'!D22+'МАШ'!D22+'СУНЦ'!D22+'Алдан'!D22+'Аллаих'!D22+'Амга'!D22+'Булун'!D22+'ВВилюй'!D22+'Вянск'!D22+'Вилюй'!D22+'Горн'!D22+'Жиг'!D22+'Кобяй'!D22+'Лен'!D22+'М_К'!D22+'Мирн'!D22+'Момма'!D22+'Намск'!D22+'Нерюн'!D22+'Нколым'!D22+'Нюрб'!D22+'Олекмин'!D22+'Оленек'!D22+'Оймяк'!D22+'Срколым'!D22+'Сунт'!D22+'Татта'!D22+'Томп'!D22+'У-Алдан'!D22+'У-майск'!D22+'У-янск'!D22+'Хангаласс'!D22+'Чурапч'!D22+'Э-Бытан'!D22+'Якутск'!D22+'Вколым'!D22+'Анабар'!D22+'Абыйск'!D22</f>
        <v>0</v>
      </c>
      <c r="E22" s="127">
        <f>'РЛИ'!E22+'ЯКШИ'!E22+'ВВРЛИ'!E22+'РСКШИ'!E22+'Жатай'!E22+'МАШ'!E22+'СУНЦ'!E22+'Алдан'!E22+'Аллаих'!E22+'Амга'!E22+'Булун'!E22+'ВВилюй'!E22+'Вянск'!E22+'Вилюй'!E22+'Горн'!E22+'Жиг'!E22+'Кобяй'!E22+'Лен'!E22+'М_К'!E22+'Мирн'!E22+'Момма'!E22+'Намск'!E22+'Нерюн'!E22+'Нколым'!E22+'Нюрб'!E22+'Олекмин'!E22+'Оленек'!E22+'Оймяк'!E22+'Срколым'!E22+'Сунт'!E22+'Татта'!E22+'Томп'!E22+'У-Алдан'!E22+'У-майск'!E22+'У-янск'!E22+'Хангаласс'!E22+'Чурапч'!E22+'Э-Бытан'!E22+'Якутск'!E22+'Вколым'!E22+'Анабар'!E22+'Абыйск'!E22</f>
        <v>0</v>
      </c>
      <c r="F22" s="127">
        <f>'РЛИ'!F22+'ЯКШИ'!F22+'ВВРЛИ'!F22+'РСКШИ'!F22+'Жатай'!F22+'МАШ'!F22+'СУНЦ'!F22+'Алдан'!F22+'Аллаих'!F22+'Амга'!F22+'Булун'!F22+'ВВилюй'!F22+'Вянск'!F22+'Вилюй'!F22+'Горн'!F22+'Жиг'!F22+'Кобяй'!F22+'Лен'!F22+'М_К'!F22+'Мирн'!F22+'Момма'!F22+'Намск'!F22+'Нерюн'!F22+'Нколым'!F22+'Нюрб'!F22+'Олекмин'!F22+'Оленек'!F22+'Оймяк'!F22+'Срколым'!F22+'Сунт'!F22+'Татта'!F22+'Томп'!F22+'У-Алдан'!F22+'У-майск'!F22+'У-янск'!F22+'Хангаласс'!F22+'Чурапч'!F22+'Э-Бытан'!F22+'Якутск'!F22+'Вколым'!F22+'Анабар'!F22+'Абыйск'!F22</f>
        <v>0</v>
      </c>
      <c r="G22" s="127">
        <f>'РЛИ'!G22+'ЯКШИ'!G22+'ВВРЛИ'!G22+'РСКШИ'!G22+'Жатай'!G22+'МАШ'!G22+'СУНЦ'!G22+'Алдан'!G22+'Аллаих'!G22+'Амга'!G22+'Булун'!G22+'ВВилюй'!G22+'Вянск'!G22+'Вилюй'!G22+'Горн'!G22+'Жиг'!G22+'Кобяй'!G22+'Лен'!G22+'М_К'!G22+'Мирн'!G22+'Момма'!G22+'Намск'!G22+'Нерюн'!G22+'Нколым'!G22+'Нюрб'!G22+'Олекмин'!G22+'Оленек'!G22+'Оймяк'!G22+'Срколым'!G22+'Сунт'!G22+'Татта'!G22+'Томп'!G22+'У-Алдан'!G22+'У-майск'!G22+'У-янск'!G22+'Хангаласс'!G22+'Чурапч'!G22+'Э-Бытан'!G22+'Якутск'!G22+'Вколым'!G22+'Анабар'!G22+'Абыйск'!G22</f>
        <v>16</v>
      </c>
      <c r="H22" s="127">
        <f>'РЛИ'!H22+'ЯКШИ'!H22+'ВВРЛИ'!H22+'РСКШИ'!H22+'Жатай'!H22+'МАШ'!H22+'СУНЦ'!H22+'Алдан'!H22+'Аллаих'!H22+'Амга'!H22+'Булун'!H22+'ВВилюй'!H22+'Вянск'!H22+'Вилюй'!H22+'Горн'!H22+'Жиг'!H22+'Кобяй'!H22+'Лен'!H22+'М_К'!H22+'Мирн'!H22+'Момма'!H22+'Намск'!H22+'Нерюн'!H22+'Нколым'!H22+'Нюрб'!H22+'Олекмин'!H22+'Оленек'!H22+'Оймяк'!H22+'Срколым'!H22+'Сунт'!H22+'Татта'!H22+'Томп'!H22+'У-Алдан'!H22+'У-майск'!H22+'У-янск'!H22+'Хангаласс'!H22+'Чурапч'!H22+'Э-Бытан'!H22+'Якутск'!H22+'Вколым'!H22+'Анабар'!H22+'Абыйск'!H22</f>
        <v>1251</v>
      </c>
      <c r="I22" s="127">
        <f>'РЛИ'!I22+'ЯКШИ'!I22+'ВВРЛИ'!I22+'РСКШИ'!I22+'Жатай'!I22+'МАШ'!I22+'СУНЦ'!I22+'Алдан'!I22+'Аллаих'!I22+'Амга'!I22+'Булун'!I22+'ВВилюй'!I22+'Вянск'!I22+'Вилюй'!I22+'Горн'!I22+'Жиг'!I22+'Кобяй'!I22+'Лен'!I22+'М_К'!I22+'Мирн'!I22+'Момма'!I22+'Намск'!I22+'Нерюн'!I22+'Нколым'!I22+'Нюрб'!I22+'Олекмин'!I22+'Оленек'!I22+'Оймяк'!I22+'Срколым'!I22+'Сунт'!I22+'Татта'!I22+'Томп'!I22+'У-Алдан'!I22+'У-майск'!I22+'У-янск'!I22+'Хангаласс'!I22+'Чурапч'!I22+'Э-Бытан'!I22+'Якутск'!I22+'Вколым'!I22+'Анабар'!I22+'Абыйск'!I22</f>
        <v>1200</v>
      </c>
      <c r="J22" s="127">
        <f>'РЛИ'!J22+'ЯКШИ'!J22+'ВВРЛИ'!J22+'РСКШИ'!J22+'Жатай'!J22+'МАШ'!J22+'СУНЦ'!J22+'Алдан'!J22+'Аллаих'!J22+'Амга'!J22+'Булун'!J22+'ВВилюй'!J22+'Вянск'!J22+'Вилюй'!J22+'Горн'!J22+'Жиг'!J22+'Кобяй'!J22+'Лен'!J22+'М_К'!J22+'Мирн'!J22+'Момма'!J22+'Намск'!J22+'Нерюн'!J22+'Нколым'!J22+'Нюрб'!J22+'Олекмин'!J22+'Оленек'!J22+'Оймяк'!J22+'Срколым'!J22+'Сунт'!J22+'Татта'!J22+'Томп'!J22+'У-Алдан'!J22+'У-майск'!J22+'У-янск'!J22+'Хангаласс'!J22+'Чурапч'!J22+'Э-Бытан'!J22+'Якутск'!J22+'Вколым'!J22+'Анабар'!J22+'Абыйск'!J22</f>
        <v>969</v>
      </c>
      <c r="K22" s="127">
        <f>'РЛИ'!K22+'ЯКШИ'!K22+'ВВРЛИ'!K22+'РСКШИ'!K22+'Жатай'!K22+'МАШ'!K22+'СУНЦ'!K22+'Алдан'!K22+'Аллаих'!K22+'Амга'!K22+'Булун'!K22+'ВВилюй'!K22+'Вянск'!K22+'Вилюй'!K22+'Горн'!K22+'Жиг'!K22+'Кобяй'!K22+'Лен'!K22+'М_К'!K22+'Мирн'!K22+'Момма'!K22+'Намск'!K22+'Нерюн'!K22+'Нколым'!K22+'Нюрб'!K22+'Олекмин'!K22+'Оленек'!K22+'Оймяк'!K22+'Срколым'!K22+'Сунт'!K22+'Татта'!K22+'Томп'!K22+'У-Алдан'!K22+'У-майск'!K22+'У-янск'!K22+'Хангаласс'!K22+'Чурапч'!K22+'Э-Бытан'!K22+'Якутск'!K22+'Вколым'!K22+'Анабар'!K22+'Абыйск'!K22</f>
        <v>269</v>
      </c>
      <c r="L22" s="127">
        <f>'РЛИ'!L22+'ЯКШИ'!L22+'ВВРЛИ'!L22+'РСКШИ'!L22+'Жатай'!L22+'МАШ'!L22+'СУНЦ'!L22+'Алдан'!L22+'Аллаих'!L22+'Амга'!L22+'Булун'!L22+'ВВилюй'!L22+'Вянск'!L22+'Вилюй'!L22+'Горн'!L22+'Жиг'!L22+'Кобяй'!L22+'Лен'!L22+'М_К'!L22+'Мирн'!L22+'Момма'!L22+'Намск'!L22+'Нерюн'!L22+'Нколым'!L22+'Нюрб'!L22+'Олекмин'!L22+'Оленек'!L22+'Оймяк'!L22+'Срколым'!L22+'Сунт'!L22+'Татта'!L22+'Томп'!L22+'У-Алдан'!L22+'У-майск'!L22+'У-янск'!L22+'Хангаласс'!L22+'Чурапч'!L22+'Э-Бытан'!L22+'Якутск'!L22+'Вколым'!L22+'Анабар'!L22+'Абыйск'!L22</f>
        <v>532</v>
      </c>
      <c r="M22" s="127">
        <f>'РЛИ'!M22+'ЯКШИ'!M22+'ВВРЛИ'!M22+'РСКШИ'!M22+'Жатай'!M22+'МАШ'!M22+'СУНЦ'!M22+'Алдан'!M22+'Аллаих'!M22+'Амга'!M22+'Булун'!M22+'ВВилюй'!M22+'Вянск'!M22+'Вилюй'!M22+'Горн'!M22+'Жиг'!M22+'Кобяй'!M22+'Лен'!M22+'М_К'!M22+'Мирн'!M22+'Момма'!M22+'Намск'!M22+'Нерюн'!M22+'Нколым'!M22+'Нюрб'!M22+'Олекмин'!M22+'Оленек'!M22+'Оймяк'!M22+'Срколым'!M22+'Сунт'!M22+'Татта'!M22+'Томп'!M22+'У-Алдан'!M22+'У-майск'!M22+'У-янск'!M22+'Хангаласс'!M22+'Чурапч'!M22+'Э-Бытан'!M22+'Якутск'!M22+'Вколым'!M22+'Анабар'!M22+'Абыйск'!M22</f>
        <v>708</v>
      </c>
      <c r="N22" s="127">
        <f>'РЛИ'!N22+'ЯКШИ'!N22+'ВВРЛИ'!N22+'РСКШИ'!N22+'Жатай'!N22+'МАШ'!N22+'СУНЦ'!N22+'Алдан'!N22+'Аллаих'!N22+'Амга'!N22+'Булун'!N22+'ВВилюй'!N22+'Вянск'!N22+'Вилюй'!N22+'Горн'!N22+'Жиг'!N22+'Кобяй'!N22+'Лен'!N22+'М_К'!N22+'Мирн'!N22+'Момма'!N22+'Намск'!N22+'Нерюн'!N22+'Нколым'!N22+'Нюрб'!N22+'Олекмин'!N22+'Оленек'!N22+'Оймяк'!N22+'Срколым'!N22+'Сунт'!N22+'Татта'!N22+'Томп'!N22+'У-Алдан'!N22+'У-майск'!N22+'У-янск'!N22+'Хангаласс'!N22+'Чурапч'!N22+'Э-Бытан'!N22+'Якутск'!N22+'Вколым'!N22+'Анабар'!N22+'Абыйск'!N22</f>
        <v>613</v>
      </c>
      <c r="O22" s="127">
        <f>'РЛИ'!O22+'ЯКШИ'!O22+'ВВРЛИ'!O22+'РСКШИ'!O22+'Жатай'!O22+'МАШ'!O22+'СУНЦ'!O22+'Алдан'!O22+'Аллаих'!O22+'Амга'!O22+'Булун'!O22+'ВВилюй'!O22+'Вянск'!O22+'Вилюй'!O22+'Горн'!O22+'Жиг'!O22+'Кобяй'!O22+'Лен'!O22+'М_К'!O22+'Мирн'!O22+'Момма'!O22+'Намск'!O22+'Нерюн'!O22+'Нколым'!O22+'Нюрб'!O22+'Олекмин'!O22+'Оленек'!O22+'Оймяк'!O22+'Срколым'!O22+'Сунт'!O22+'Татта'!O22+'Томп'!O22+'У-Алдан'!O22+'У-майск'!O22+'У-янск'!O22+'Хангаласс'!O22+'Чурапч'!O22+'Э-Бытан'!O22+'Якутск'!O22+'Вколым'!O22+'Анабар'!O22+'Абыйск'!O22</f>
        <v>156</v>
      </c>
      <c r="P22" s="127">
        <f>'РЛИ'!P22+'ЯКШИ'!P22+'ВВРЛИ'!P22+'РСКШИ'!P22+'Жатай'!P22+'МАШ'!P22+'СУНЦ'!P22+'Алдан'!P22+'Аллаих'!P22+'Амга'!P22+'Булун'!P22+'ВВилюй'!P22+'Вянск'!P22+'Вилюй'!P22+'Горн'!P22+'Жиг'!P22+'Кобяй'!P22+'Лен'!P22+'М_К'!P22+'Мирн'!P22+'Момма'!P22+'Намск'!P22+'Нерюн'!P22+'Нколым'!P22+'Нюрб'!P22+'Олекмин'!P22+'Оленек'!P22+'Оймяк'!P22+'Срколым'!P22+'Сунт'!P22+'Татта'!P22+'Томп'!P22+'У-Алдан'!P22+'У-майск'!P22+'У-янск'!P22+'Хангаласс'!P22+'Чурапч'!P22+'Э-Бытан'!P22+'Якутск'!P22+'Вколым'!P22+'Анабар'!P22+'Абыйск'!P22</f>
        <v>276</v>
      </c>
      <c r="Q22" s="127">
        <f>'РЛИ'!Q22+'ЯКШИ'!Q22+'ВВРЛИ'!Q22+'РСКШИ'!Q22+'Жатай'!Q22+'МАШ'!Q22+'СУНЦ'!Q22+'Алдан'!Q22+'Аллаих'!Q22+'Амга'!Q22+'Булун'!Q22+'ВВилюй'!Q22+'Вянск'!Q22+'Вилюй'!Q22+'Горн'!Q22+'Жиг'!Q22+'Кобяй'!Q22+'Лен'!Q22+'М_К'!Q22+'Мирн'!Q22+'Момма'!Q22+'Намск'!Q22+'Нерюн'!Q22+'Нколым'!Q22+'Нюрб'!Q22+'Олекмин'!Q22+'Оленек'!Q22+'Оймяк'!Q22+'Срколым'!Q22+'Сунт'!Q22+'Татта'!Q22+'Томп'!Q22+'У-Алдан'!Q22+'У-майск'!Q22+'У-янск'!Q22+'Хангаласс'!Q22+'Чурапч'!Q22+'Э-Бытан'!Q22+'Якутск'!Q22+'Вколым'!Q22+'Анабар'!Q22+'Абыйск'!Q22</f>
        <v>4757</v>
      </c>
      <c r="R22" s="128">
        <f t="shared" si="1"/>
        <v>4757</v>
      </c>
      <c r="S22" s="29">
        <f t="shared" si="2"/>
        <v>3436</v>
      </c>
      <c r="T22" s="29">
        <f t="shared" si="3"/>
        <v>1321</v>
      </c>
    </row>
    <row r="23" ht="15.75" customHeight="1">
      <c r="A23" s="17">
        <v>18.0</v>
      </c>
      <c r="B23" s="18" t="s">
        <v>28</v>
      </c>
      <c r="C23" s="127">
        <f>'РЛИ'!C23+'ЯКШИ'!C23+'ВВРЛИ'!C23+'РСКШИ'!C23+'Жатай'!C23+'МАШ'!C23+'СУНЦ'!C23+'Алдан'!C23+'Аллаих'!C23+'Амга'!C23+'Булун'!C23+'ВВилюй'!C23+'Вянск'!C23+'Вилюй'!C23+'Горн'!C23+'Жиг'!C23+'Кобяй'!C23+'Лен'!C23+'М_К'!C23+'Мирн'!C23+'Момма'!C23+'Намск'!C23+'Нерюн'!C23+'Нколым'!C23+'Нюрб'!C23+'Олекмин'!C23+'Оленек'!C23+'Оймяк'!C23+'Срколым'!C23+'Сунт'!C23+'Татта'!C23+'Томп'!C23+'У-Алдан'!C23+'У-майск'!C23+'У-янск'!C23+'Хангаласс'!C23+'Чурапч'!C23+'Э-Бытан'!C23+'Якутск'!C23+'Вколым'!C23+'Анабар'!C23+'Абыйск'!C23</f>
        <v>0</v>
      </c>
      <c r="D23" s="127">
        <f>'РЛИ'!D23+'ЯКШИ'!D23+'ВВРЛИ'!D23+'РСКШИ'!D23+'Жатай'!D23+'МАШ'!D23+'СУНЦ'!D23+'Алдан'!D23+'Аллаих'!D23+'Амга'!D23+'Булун'!D23+'ВВилюй'!D23+'Вянск'!D23+'Вилюй'!D23+'Горн'!D23+'Жиг'!D23+'Кобяй'!D23+'Лен'!D23+'М_К'!D23+'Мирн'!D23+'Момма'!D23+'Намск'!D23+'Нерюн'!D23+'Нколым'!D23+'Нюрб'!D23+'Олекмин'!D23+'Оленек'!D23+'Оймяк'!D23+'Срколым'!D23+'Сунт'!D23+'Татта'!D23+'Томп'!D23+'У-Алдан'!D23+'У-майск'!D23+'У-янск'!D23+'Хангаласс'!D23+'Чурапч'!D23+'Э-Бытан'!D23+'Якутск'!D23+'Вколым'!D23+'Анабар'!D23+'Абыйск'!D23</f>
        <v>0</v>
      </c>
      <c r="E23" s="127">
        <f>'РЛИ'!E23+'ЯКШИ'!E23+'ВВРЛИ'!E23+'РСКШИ'!E23+'Жатай'!E23+'МАШ'!E23+'СУНЦ'!E23+'Алдан'!E23+'Аллаих'!E23+'Амга'!E23+'Булун'!E23+'ВВилюй'!E23+'Вянск'!E23+'Вилюй'!E23+'Горн'!E23+'Жиг'!E23+'Кобяй'!E23+'Лен'!E23+'М_К'!E23+'Мирн'!E23+'Момма'!E23+'Намск'!E23+'Нерюн'!E23+'Нколым'!E23+'Нюрб'!E23+'Олекмин'!E23+'Оленек'!E23+'Оймяк'!E23+'Срколым'!E23+'Сунт'!E23+'Татта'!E23+'Томп'!E23+'У-Алдан'!E23+'У-майск'!E23+'У-янск'!E23+'Хангаласс'!E23+'Чурапч'!E23+'Э-Бытан'!E23+'Якутск'!E23+'Вколым'!E23+'Анабар'!E23+'Абыйск'!E23</f>
        <v>0</v>
      </c>
      <c r="F23" s="127">
        <f>'РЛИ'!F23+'ЯКШИ'!F23+'ВВРЛИ'!F23+'РСКШИ'!F23+'Жатай'!F23+'МАШ'!F23+'СУНЦ'!F23+'Алдан'!F23+'Аллаих'!F23+'Амга'!F23+'Булун'!F23+'ВВилюй'!F23+'Вянск'!F23+'Вилюй'!F23+'Горн'!F23+'Жиг'!F23+'Кобяй'!F23+'Лен'!F23+'М_К'!F23+'Мирн'!F23+'Момма'!F23+'Намск'!F23+'Нерюн'!F23+'Нколым'!F23+'Нюрб'!F23+'Олекмин'!F23+'Оленек'!F23+'Оймяк'!F23+'Срколым'!F23+'Сунт'!F23+'Татта'!F23+'Томп'!F23+'У-Алдан'!F23+'У-майск'!F23+'У-янск'!F23+'Хангаласс'!F23+'Чурапч'!F23+'Э-Бытан'!F23+'Якутск'!F23+'Вколым'!F23+'Анабар'!F23+'Абыйск'!F23</f>
        <v>892</v>
      </c>
      <c r="G23" s="127">
        <f>'РЛИ'!G23+'ЯКШИ'!G23+'ВВРЛИ'!G23+'РСКШИ'!G23+'Жатай'!G23+'МАШ'!G23+'СУНЦ'!G23+'Алдан'!G23+'Аллаих'!G23+'Амга'!G23+'Булун'!G23+'ВВилюй'!G23+'Вянск'!G23+'Вилюй'!G23+'Горн'!G23+'Жиг'!G23+'Кобяй'!G23+'Лен'!G23+'М_К'!G23+'Мирн'!G23+'Момма'!G23+'Намск'!G23+'Нерюн'!G23+'Нколым'!G23+'Нюрб'!G23+'Олекмин'!G23+'Оленек'!G23+'Оймяк'!G23+'Срколым'!G23+'Сунт'!G23+'Татта'!G23+'Томп'!G23+'У-Алдан'!G23+'У-майск'!G23+'У-янск'!G23+'Хангаласс'!G23+'Чурапч'!G23+'Э-Бытан'!G23+'Якутск'!G23+'Вколым'!G23+'Анабар'!G23+'Абыйск'!G23</f>
        <v>1094</v>
      </c>
      <c r="H23" s="127">
        <f>'РЛИ'!H23+'ЯКШИ'!H23+'ВВРЛИ'!H23+'РСКШИ'!H23+'Жатай'!H23+'МАШ'!H23+'СУНЦ'!H23+'Алдан'!H23+'Аллаих'!H23+'Амга'!H23+'Булун'!H23+'ВВилюй'!H23+'Вянск'!H23+'Вилюй'!H23+'Горн'!H23+'Жиг'!H23+'Кобяй'!H23+'Лен'!H23+'М_К'!H23+'Мирн'!H23+'Момма'!H23+'Намск'!H23+'Нерюн'!H23+'Нколым'!H23+'Нюрб'!H23+'Олекмин'!H23+'Оленек'!H23+'Оймяк'!H23+'Срколым'!H23+'Сунт'!H23+'Татта'!H23+'Томп'!H23+'У-Алдан'!H23+'У-майск'!H23+'У-янск'!H23+'Хангаласс'!H23+'Чурапч'!H23+'Э-Бытан'!H23+'Якутск'!H23+'Вколым'!H23+'Анабар'!H23+'Абыйск'!H23</f>
        <v>1123</v>
      </c>
      <c r="I23" s="127">
        <f>'РЛИ'!I23+'ЯКШИ'!I23+'ВВРЛИ'!I23+'РСКШИ'!I23+'Жатай'!I23+'МАШ'!I23+'СУНЦ'!I23+'Алдан'!I23+'Аллаих'!I23+'Амга'!I23+'Булун'!I23+'ВВилюй'!I23+'Вянск'!I23+'Вилюй'!I23+'Горн'!I23+'Жиг'!I23+'Кобяй'!I23+'Лен'!I23+'М_К'!I23+'Мирн'!I23+'Момма'!I23+'Намск'!I23+'Нерюн'!I23+'Нколым'!I23+'Нюрб'!I23+'Олекмин'!I23+'Оленек'!I23+'Оймяк'!I23+'Срколым'!I23+'Сунт'!I23+'Татта'!I23+'Томп'!I23+'У-Алдан'!I23+'У-майск'!I23+'У-янск'!I23+'Хангаласс'!I23+'Чурапч'!I23+'Э-Бытан'!I23+'Якутск'!I23+'Вколым'!I23+'Анабар'!I23+'Абыйск'!I23</f>
        <v>1037</v>
      </c>
      <c r="J23" s="127">
        <f>'РЛИ'!J23+'ЯКШИ'!J23+'ВВРЛИ'!J23+'РСКШИ'!J23+'Жатай'!J23+'МАШ'!J23+'СУНЦ'!J23+'Алдан'!J23+'Аллаих'!J23+'Амга'!J23+'Булун'!J23+'ВВилюй'!J23+'Вянск'!J23+'Вилюй'!J23+'Горн'!J23+'Жиг'!J23+'Кобяй'!J23+'Лен'!J23+'М_К'!J23+'Мирн'!J23+'Момма'!J23+'Намск'!J23+'Нерюн'!J23+'Нколым'!J23+'Нюрб'!J23+'Олекмин'!J23+'Оленек'!J23+'Оймяк'!J23+'Срколым'!J23+'Сунт'!J23+'Татта'!J23+'Томп'!J23+'У-Алдан'!J23+'У-майск'!J23+'У-янск'!J23+'Хангаласс'!J23+'Чурапч'!J23+'Э-Бытан'!J23+'Якутск'!J23+'Вколым'!J23+'Анабар'!J23+'Абыйск'!J23</f>
        <v>1166</v>
      </c>
      <c r="K23" s="127">
        <f>'РЛИ'!K23+'ЯКШИ'!K23+'ВВРЛИ'!K23+'РСКШИ'!K23+'Жатай'!K23+'МАШ'!K23+'СУНЦ'!K23+'Алдан'!K23+'Аллаих'!K23+'Амга'!K23+'Булун'!K23+'ВВилюй'!K23+'Вянск'!K23+'Вилюй'!K23+'Горн'!K23+'Жиг'!K23+'Кобяй'!K23+'Лен'!K23+'М_К'!K23+'Мирн'!K23+'Момма'!K23+'Намск'!K23+'Нерюн'!K23+'Нколым'!K23+'Нюрб'!K23+'Олекмин'!K23+'Оленек'!K23+'Оймяк'!K23+'Срколым'!K23+'Сунт'!K23+'Татта'!K23+'Томп'!K23+'У-Алдан'!K23+'У-майск'!K23+'У-янск'!K23+'Хангаласс'!K23+'Чурапч'!K23+'Э-Бытан'!K23+'Якутск'!K23+'Вколым'!K23+'Анабар'!K23+'Абыйск'!K23</f>
        <v>534</v>
      </c>
      <c r="L23" s="127">
        <f>'РЛИ'!L23+'ЯКШИ'!L23+'ВВРЛИ'!L23+'РСКШИ'!L23+'Жатай'!L23+'МАШ'!L23+'СУНЦ'!L23+'Алдан'!L23+'Аллаих'!L23+'Амга'!L23+'Булун'!L23+'ВВилюй'!L23+'Вянск'!L23+'Вилюй'!L23+'Горн'!L23+'Жиг'!L23+'Кобяй'!L23+'Лен'!L23+'М_К'!L23+'Мирн'!L23+'Момма'!L23+'Намск'!L23+'Нерюн'!L23+'Нколым'!L23+'Нюрб'!L23+'Олекмин'!L23+'Оленек'!L23+'Оймяк'!L23+'Срколым'!L23+'Сунт'!L23+'Татта'!L23+'Томп'!L23+'У-Алдан'!L23+'У-майск'!L23+'У-янск'!L23+'Хангаласс'!L23+'Чурапч'!L23+'Э-Бытан'!L23+'Якутск'!L23+'Вколым'!L23+'Анабар'!L23+'Абыйск'!L23</f>
        <v>937</v>
      </c>
      <c r="M23" s="127">
        <f>'РЛИ'!M23+'ЯКШИ'!M23+'ВВРЛИ'!M23+'РСКШИ'!M23+'Жатай'!M23+'МАШ'!M23+'СУНЦ'!M23+'Алдан'!M23+'Аллаих'!M23+'Амга'!M23+'Булун'!M23+'ВВилюй'!M23+'Вянск'!M23+'Вилюй'!M23+'Горн'!M23+'Жиг'!M23+'Кобяй'!M23+'Лен'!M23+'М_К'!M23+'Мирн'!M23+'Момма'!M23+'Намск'!M23+'Нерюн'!M23+'Нколым'!M23+'Нюрб'!M23+'Олекмин'!M23+'Оленек'!M23+'Оймяк'!M23+'Срколым'!M23+'Сунт'!M23+'Татта'!M23+'Томп'!M23+'У-Алдан'!M23+'У-майск'!M23+'У-янск'!M23+'Хангаласс'!M23+'Чурапч'!M23+'Э-Бытан'!M23+'Якутск'!M23+'Вколым'!M23+'Анабар'!M23+'Абыйск'!M23</f>
        <v>746</v>
      </c>
      <c r="N23" s="127">
        <f>'РЛИ'!N23+'ЯКШИ'!N23+'ВВРЛИ'!N23+'РСКШИ'!N23+'Жатай'!N23+'МАШ'!N23+'СУНЦ'!N23+'Алдан'!N23+'Аллаих'!N23+'Амга'!N23+'Булун'!N23+'ВВилюй'!N23+'Вянск'!N23+'Вилюй'!N23+'Горн'!N23+'Жиг'!N23+'Кобяй'!N23+'Лен'!N23+'М_К'!N23+'Мирн'!N23+'Момма'!N23+'Намск'!N23+'Нерюн'!N23+'Нколым'!N23+'Нюрб'!N23+'Олекмин'!N23+'Оленек'!N23+'Оймяк'!N23+'Срколым'!N23+'Сунт'!N23+'Татта'!N23+'Томп'!N23+'У-Алдан'!N23+'У-майск'!N23+'У-янск'!N23+'Хангаласс'!N23+'Чурапч'!N23+'Э-Бытан'!N23+'Якутск'!N23+'Вколым'!N23+'Анабар'!N23+'Абыйск'!N23</f>
        <v>685</v>
      </c>
      <c r="O23" s="127">
        <f>'РЛИ'!O23+'ЯКШИ'!O23+'ВВРЛИ'!O23+'РСКШИ'!O23+'Жатай'!O23+'МАШ'!O23+'СУНЦ'!O23+'Алдан'!O23+'Аллаих'!O23+'Амга'!O23+'Булун'!O23+'ВВилюй'!O23+'Вянск'!O23+'Вилюй'!O23+'Горн'!O23+'Жиг'!O23+'Кобяй'!O23+'Лен'!O23+'М_К'!O23+'Мирн'!O23+'Момма'!O23+'Намск'!O23+'Нерюн'!O23+'Нколым'!O23+'Нюрб'!O23+'Олекмин'!O23+'Оленек'!O23+'Оймяк'!O23+'Срколым'!O23+'Сунт'!O23+'Татта'!O23+'Томп'!O23+'У-Алдан'!O23+'У-майск'!O23+'У-янск'!O23+'Хангаласс'!O23+'Чурапч'!O23+'Э-Бытан'!O23+'Якутск'!O23+'Вколым'!O23+'Анабар'!O23+'Абыйск'!O23</f>
        <v>218</v>
      </c>
      <c r="P23" s="127">
        <f>'РЛИ'!P23+'ЯКШИ'!P23+'ВВРЛИ'!P23+'РСКШИ'!P23+'Жатай'!P23+'МАШ'!P23+'СУНЦ'!P23+'Алдан'!P23+'Аллаих'!P23+'Амга'!P23+'Булун'!P23+'ВВилюй'!P23+'Вянск'!P23+'Вилюй'!P23+'Горн'!P23+'Жиг'!P23+'Кобяй'!P23+'Лен'!P23+'М_К'!P23+'Мирн'!P23+'Момма'!P23+'Намск'!P23+'Нерюн'!P23+'Нколым'!P23+'Нюрб'!P23+'Олекмин'!P23+'Оленек'!P23+'Оймяк'!P23+'Срколым'!P23+'Сунт'!P23+'Татта'!P23+'Томп'!P23+'У-Алдан'!P23+'У-майск'!P23+'У-янск'!P23+'Хангаласс'!P23+'Чурапч'!P23+'Э-Бытан'!P23+'Якутск'!P23+'Вколым'!P23+'Анабар'!P23+'Абыйск'!P23</f>
        <v>330</v>
      </c>
      <c r="Q23" s="127">
        <f>'РЛИ'!Q23+'ЯКШИ'!Q23+'ВВРЛИ'!Q23+'РСКШИ'!Q23+'Жатай'!Q23+'МАШ'!Q23+'СУНЦ'!Q23+'Алдан'!Q23+'Аллаих'!Q23+'Амга'!Q23+'Булун'!Q23+'ВВилюй'!Q23+'Вянск'!Q23+'Вилюй'!Q23+'Горн'!Q23+'Жиг'!Q23+'Кобяй'!Q23+'Лен'!Q23+'М_К'!Q23+'Мирн'!Q23+'Момма'!Q23+'Намск'!Q23+'Нерюн'!Q23+'Нколым'!Q23+'Нюрб'!Q23+'Олекмин'!Q23+'Оленек'!Q23+'Оймяк'!Q23+'Срколым'!Q23+'Сунт'!Q23+'Татта'!Q23+'Томп'!Q23+'У-Алдан'!Q23+'У-майск'!Q23+'У-янск'!Q23+'Хангаласс'!Q23+'Чурапч'!Q23+'Э-Бытан'!Q23+'Якутск'!Q23+'Вколым'!Q23+'Анабар'!Q23+'Абыйск'!Q23</f>
        <v>6743</v>
      </c>
      <c r="R23" s="128">
        <f t="shared" si="1"/>
        <v>6743</v>
      </c>
      <c r="S23" s="29">
        <f t="shared" si="2"/>
        <v>5312</v>
      </c>
      <c r="T23" s="29">
        <f t="shared" si="3"/>
        <v>1431</v>
      </c>
    </row>
    <row r="24" ht="15.75" customHeight="1">
      <c r="A24" s="17">
        <v>19.0</v>
      </c>
      <c r="B24" s="18" t="s">
        <v>29</v>
      </c>
      <c r="C24" s="127">
        <f>'РЛИ'!C24+'ЯКШИ'!C24+'ВВРЛИ'!C24+'РСКШИ'!C24+'Жатай'!C24+'МАШ'!C24+'СУНЦ'!C24+'Алдан'!C24+'Аллаих'!C24+'Амга'!C24+'Булун'!C24+'ВВилюй'!C24+'Вянск'!C24+'Вилюй'!C24+'Горн'!C24+'Жиг'!C24+'Кобяй'!C24+'Лен'!C24+'М_К'!C24+'Мирн'!C24+'Момма'!C24+'Намск'!C24+'Нерюн'!C24+'Нколым'!C24+'Нюрб'!C24+'Олекмин'!C24+'Оленек'!C24+'Оймяк'!C24+'Срколым'!C24+'Сунт'!C24+'Татта'!C24+'Томп'!C24+'У-Алдан'!C24+'У-майск'!C24+'У-янск'!C24+'Хангаласс'!C24+'Чурапч'!C24+'Э-Бытан'!C24+'Якутск'!C24+'Вколым'!C24+'Анабар'!C24+'Абыйск'!C24</f>
        <v>0</v>
      </c>
      <c r="D24" s="127">
        <f>'РЛИ'!D24+'ЯКШИ'!D24+'ВВРЛИ'!D24+'РСКШИ'!D24+'Жатай'!D24+'МАШ'!D24+'СУНЦ'!D24+'Алдан'!D24+'Аллаих'!D24+'Амга'!D24+'Булун'!D24+'ВВилюй'!D24+'Вянск'!D24+'Вилюй'!D24+'Горн'!D24+'Жиг'!D24+'Кобяй'!D24+'Лен'!D24+'М_К'!D24+'Мирн'!D24+'Момма'!D24+'Намск'!D24+'Нерюн'!D24+'Нколым'!D24+'Нюрб'!D24+'Олекмин'!D24+'Оленек'!D24+'Оймяк'!D24+'Срколым'!D24+'Сунт'!D24+'Татта'!D24+'Томп'!D24+'У-Алдан'!D24+'У-майск'!D24+'У-янск'!D24+'Хангаласс'!D24+'Чурапч'!D24+'Э-Бытан'!D24+'Якутск'!D24+'Вколым'!D24+'Анабар'!D24+'Абыйск'!D24</f>
        <v>0</v>
      </c>
      <c r="E24" s="127">
        <f>'РЛИ'!E24+'ЯКШИ'!E24+'ВВРЛИ'!E24+'РСКШИ'!E24+'Жатай'!E24+'МАШ'!E24+'СУНЦ'!E24+'Алдан'!E24+'Аллаих'!E24+'Амга'!E24+'Булун'!E24+'ВВилюй'!E24+'Вянск'!E24+'Вилюй'!E24+'Горн'!E24+'Жиг'!E24+'Кобяй'!E24+'Лен'!E24+'М_К'!E24+'Мирн'!E24+'Момма'!E24+'Намск'!E24+'Нерюн'!E24+'Нколым'!E24+'Нюрб'!E24+'Олекмин'!E24+'Оленек'!E24+'Оймяк'!E24+'Срколым'!E24+'Сунт'!E24+'Татта'!E24+'Томп'!E24+'У-Алдан'!E24+'У-майск'!E24+'У-янск'!E24+'Хангаласс'!E24+'Чурапч'!E24+'Э-Бытан'!E24+'Якутск'!E24+'Вколым'!E24+'Анабар'!E24+'Абыйск'!E24</f>
        <v>0</v>
      </c>
      <c r="F24" s="127">
        <f>'РЛИ'!F24+'ЯКШИ'!F24+'ВВРЛИ'!F24+'РСКШИ'!F24+'Жатай'!F24+'МАШ'!F24+'СУНЦ'!F24+'Алдан'!F24+'Аллаих'!F24+'Амга'!F24+'Булун'!F24+'ВВилюй'!F24+'Вянск'!F24+'Вилюй'!F24+'Горн'!F24+'Жиг'!F24+'Кобяй'!F24+'Лен'!F24+'М_К'!F24+'Мирн'!F24+'Момма'!F24+'Намск'!F24+'Нерюн'!F24+'Нколым'!F24+'Нюрб'!F24+'Олекмин'!F24+'Оленек'!F24+'Оймяк'!F24+'Срколым'!F24+'Сунт'!F24+'Татта'!F24+'Томп'!F24+'У-Алдан'!F24+'У-майск'!F24+'У-янск'!F24+'Хангаласс'!F24+'Чурапч'!F24+'Э-Бытан'!F24+'Якутск'!F24+'Вколым'!F24+'Анабар'!F24+'Абыйск'!F24</f>
        <v>6</v>
      </c>
      <c r="G24" s="127">
        <f>'РЛИ'!G24+'ЯКШИ'!G24+'ВВРЛИ'!G24+'РСКШИ'!G24+'Жатай'!G24+'МАШ'!G24+'СУНЦ'!G24+'Алдан'!G24+'Аллаих'!G24+'Амга'!G24+'Булун'!G24+'ВВилюй'!G24+'Вянск'!G24+'Вилюй'!G24+'Горн'!G24+'Жиг'!G24+'Кобяй'!G24+'Лен'!G24+'М_К'!G24+'Мирн'!G24+'Момма'!G24+'Намск'!G24+'Нерюн'!G24+'Нколым'!G24+'Нюрб'!G24+'Олекмин'!G24+'Оленек'!G24+'Оймяк'!G24+'Срколым'!G24+'Сунт'!G24+'Татта'!G24+'Томп'!G24+'У-Алдан'!G24+'У-майск'!G24+'У-янск'!G24+'Хангаласс'!G24+'Чурапч'!G24+'Э-Бытан'!G24+'Якутск'!G24+'Вколым'!G24+'Анабар'!G24+'Абыйск'!G24</f>
        <v>32</v>
      </c>
      <c r="H24" s="127">
        <f>'РЛИ'!H24+'ЯКШИ'!H24+'ВВРЛИ'!H24+'РСКШИ'!H24+'Жатай'!H24+'МАШ'!H24+'СУНЦ'!H24+'Алдан'!H24+'Аллаих'!H24+'Амга'!H24+'Булун'!H24+'ВВилюй'!H24+'Вянск'!H24+'Вилюй'!H24+'Горн'!H24+'Жиг'!H24+'Кобяй'!H24+'Лен'!H24+'М_К'!H24+'Мирн'!H24+'Момма'!H24+'Намск'!H24+'Нерюн'!H24+'Нколым'!H24+'Нюрб'!H24+'Олекмин'!H24+'Оленек'!H24+'Оймяк'!H24+'Срколым'!H24+'Сунт'!H24+'Татта'!H24+'Томп'!H24+'У-Алдан'!H24+'У-майск'!H24+'У-янск'!H24+'Хангаласс'!H24+'Чурапч'!H24+'Э-Бытан'!H24+'Якутск'!H24+'Вколым'!H24+'Анабар'!H24+'Абыйск'!H24</f>
        <v>39</v>
      </c>
      <c r="I24" s="127">
        <f>'РЛИ'!I24+'ЯКШИ'!I24+'ВВРЛИ'!I24+'РСКШИ'!I24+'Жатай'!I24+'МАШ'!I24+'СУНЦ'!I24+'Алдан'!I24+'Аллаих'!I24+'Амга'!I24+'Булун'!I24+'ВВилюй'!I24+'Вянск'!I24+'Вилюй'!I24+'Горн'!I24+'Жиг'!I24+'Кобяй'!I24+'Лен'!I24+'М_К'!I24+'Мирн'!I24+'Момма'!I24+'Намск'!I24+'Нерюн'!I24+'Нколым'!I24+'Нюрб'!I24+'Олекмин'!I24+'Оленек'!I24+'Оймяк'!I24+'Срколым'!I24+'Сунт'!I24+'Татта'!I24+'Томп'!I24+'У-Алдан'!I24+'У-майск'!I24+'У-янск'!I24+'Хангаласс'!I24+'Чурапч'!I24+'Э-Бытан'!I24+'Якутск'!I24+'Вколым'!I24+'Анабар'!I24+'Абыйск'!I24</f>
        <v>46</v>
      </c>
      <c r="J24" s="127">
        <f>'РЛИ'!J24+'ЯКШИ'!J24+'ВВРЛИ'!J24+'РСКШИ'!J24+'Жатай'!J24+'МАШ'!J24+'СУНЦ'!J24+'Алдан'!J24+'Аллаих'!J24+'Амга'!J24+'Булун'!J24+'ВВилюй'!J24+'Вянск'!J24+'Вилюй'!J24+'Горн'!J24+'Жиг'!J24+'Кобяй'!J24+'Лен'!J24+'М_К'!J24+'Мирн'!J24+'Момма'!J24+'Намск'!J24+'Нерюн'!J24+'Нколым'!J24+'Нюрб'!J24+'Олекмин'!J24+'Оленек'!J24+'Оймяк'!J24+'Срколым'!J24+'Сунт'!J24+'Татта'!J24+'Томп'!J24+'У-Алдан'!J24+'У-майск'!J24+'У-янск'!J24+'Хангаласс'!J24+'Чурапч'!J24+'Э-Бытан'!J24+'Якутск'!J24+'Вколым'!J24+'Анабар'!J24+'Абыйск'!J24</f>
        <v>42</v>
      </c>
      <c r="K24" s="127">
        <f>'РЛИ'!K24+'ЯКШИ'!K24+'ВВРЛИ'!K24+'РСКШИ'!K24+'Жатай'!K24+'МАШ'!K24+'СУНЦ'!K24+'Алдан'!K24+'Аллаих'!K24+'Амга'!K24+'Булун'!K24+'ВВилюй'!K24+'Вянск'!K24+'Вилюй'!K24+'Горн'!K24+'Жиг'!K24+'Кобяй'!K24+'Лен'!K24+'М_К'!K24+'Мирн'!K24+'Момма'!K24+'Намск'!K24+'Нерюн'!K24+'Нколым'!K24+'Нюрб'!K24+'Олекмин'!K24+'Оленек'!K24+'Оймяк'!K24+'Срколым'!K24+'Сунт'!K24+'Татта'!K24+'Томп'!K24+'У-Алдан'!K24+'У-майск'!K24+'У-янск'!K24+'Хангаласс'!K24+'Чурапч'!K24+'Э-Бытан'!K24+'Якутск'!K24+'Вколым'!K24+'Анабар'!K24+'Абыйск'!K24</f>
        <v>35</v>
      </c>
      <c r="L24" s="127">
        <f>'РЛИ'!L24+'ЯКШИ'!L24+'ВВРЛИ'!L24+'РСКШИ'!L24+'Жатай'!L24+'МАШ'!L24+'СУНЦ'!L24+'Алдан'!L24+'Аллаих'!L24+'Амга'!L24+'Булун'!L24+'ВВилюй'!L24+'Вянск'!L24+'Вилюй'!L24+'Горн'!L24+'Жиг'!L24+'Кобяй'!L24+'Лен'!L24+'М_К'!L24+'Мирн'!L24+'Момма'!L24+'Намск'!L24+'Нерюн'!L24+'Нколым'!L24+'Нюрб'!L24+'Олекмин'!L24+'Оленек'!L24+'Оймяк'!L24+'Срколым'!L24+'Сунт'!L24+'Татта'!L24+'Томп'!L24+'У-Алдан'!L24+'У-майск'!L24+'У-янск'!L24+'Хангаласс'!L24+'Чурапч'!L24+'Э-Бытан'!L24+'Якутск'!L24+'Вколым'!L24+'Анабар'!L24+'Абыйск'!L24</f>
        <v>52</v>
      </c>
      <c r="M24" s="127">
        <f>'РЛИ'!M24+'ЯКШИ'!M24+'ВВРЛИ'!M24+'РСКШИ'!M24+'Жатай'!M24+'МАШ'!M24+'СУНЦ'!M24+'Алдан'!M24+'Аллаих'!M24+'Амга'!M24+'Булун'!M24+'ВВилюй'!M24+'Вянск'!M24+'Вилюй'!M24+'Горн'!M24+'Жиг'!M24+'Кобяй'!M24+'Лен'!M24+'М_К'!M24+'Мирн'!M24+'Момма'!M24+'Намск'!M24+'Нерюн'!M24+'Нколым'!M24+'Нюрб'!M24+'Олекмин'!M24+'Оленек'!M24+'Оймяк'!M24+'Срколым'!M24+'Сунт'!M24+'Татта'!M24+'Томп'!M24+'У-Алдан'!M24+'У-майск'!M24+'У-янск'!M24+'Хангаласс'!M24+'Чурапч'!M24+'Э-Бытан'!M24+'Якутск'!M24+'Вколым'!M24+'Анабар'!M24+'Абыйск'!M24</f>
        <v>52</v>
      </c>
      <c r="N24" s="127">
        <f>'РЛИ'!N24+'ЯКШИ'!N24+'ВВРЛИ'!N24+'РСКШИ'!N24+'Жатай'!N24+'МАШ'!N24+'СУНЦ'!N24+'Алдан'!N24+'Аллаих'!N24+'Амга'!N24+'Булун'!N24+'ВВилюй'!N24+'Вянск'!N24+'Вилюй'!N24+'Горн'!N24+'Жиг'!N24+'Кобяй'!N24+'Лен'!N24+'М_К'!N24+'Мирн'!N24+'Момма'!N24+'Намск'!N24+'Нерюн'!N24+'Нколым'!N24+'Нюрб'!N24+'Олекмин'!N24+'Оленек'!N24+'Оймяк'!N24+'Срколым'!N24+'Сунт'!N24+'Татта'!N24+'Томп'!N24+'У-Алдан'!N24+'У-майск'!N24+'У-янск'!N24+'Хангаласс'!N24+'Чурапч'!N24+'Э-Бытан'!N24+'Якутск'!N24+'Вколым'!N24+'Анабар'!N24+'Абыйск'!N24</f>
        <v>36</v>
      </c>
      <c r="O24" s="127">
        <f>'РЛИ'!O24+'ЯКШИ'!O24+'ВВРЛИ'!O24+'РСКШИ'!O24+'Жатай'!O24+'МАШ'!O24+'СУНЦ'!O24+'Алдан'!O24+'Аллаих'!O24+'Амга'!O24+'Булун'!O24+'ВВилюй'!O24+'Вянск'!O24+'Вилюй'!O24+'Горн'!O24+'Жиг'!O24+'Кобяй'!O24+'Лен'!O24+'М_К'!O24+'Мирн'!O24+'Момма'!O24+'Намск'!O24+'Нерюн'!O24+'Нколым'!O24+'Нюрб'!O24+'Олекмин'!O24+'Оленек'!O24+'Оймяк'!O24+'Срколым'!O24+'Сунт'!O24+'Татта'!O24+'Томп'!O24+'У-Алдан'!O24+'У-майск'!O24+'У-янск'!O24+'Хангаласс'!O24+'Чурапч'!O24+'Э-Бытан'!O24+'Якутск'!O24+'Вколым'!O24+'Анабар'!O24+'Абыйск'!O24</f>
        <v>12</v>
      </c>
      <c r="P24" s="127">
        <f>'РЛИ'!P24+'ЯКШИ'!P24+'ВВРЛИ'!P24+'РСКШИ'!P24+'Жатай'!P24+'МАШ'!P24+'СУНЦ'!P24+'Алдан'!P24+'Аллаих'!P24+'Амга'!P24+'Булун'!P24+'ВВилюй'!P24+'Вянск'!P24+'Вилюй'!P24+'Горн'!P24+'Жиг'!P24+'Кобяй'!P24+'Лен'!P24+'М_К'!P24+'Мирн'!P24+'Момма'!P24+'Намск'!P24+'Нерюн'!P24+'Нколым'!P24+'Нюрб'!P24+'Олекмин'!P24+'Оленек'!P24+'Оймяк'!P24+'Срколым'!P24+'Сунт'!P24+'Татта'!P24+'Томп'!P24+'У-Алдан'!P24+'У-майск'!P24+'У-янск'!P24+'Хангаласс'!P24+'Чурапч'!P24+'Э-Бытан'!P24+'Якутск'!P24+'Вколым'!P24+'Анабар'!P24+'Абыйск'!P24</f>
        <v>18</v>
      </c>
      <c r="Q24" s="127">
        <f>'РЛИ'!Q24+'ЯКШИ'!Q24+'ВВРЛИ'!Q24+'РСКШИ'!Q24+'Жатай'!Q24+'МАШ'!Q24+'СУНЦ'!Q24+'Алдан'!Q24+'Аллаих'!Q24+'Амга'!Q24+'Булун'!Q24+'ВВилюй'!Q24+'Вянск'!Q24+'Вилюй'!Q24+'Горн'!Q24+'Жиг'!Q24+'Кобяй'!Q24+'Лен'!Q24+'М_К'!Q24+'Мирн'!Q24+'Момма'!Q24+'Намск'!Q24+'Нерюн'!Q24+'Нколым'!Q24+'Нюрб'!Q24+'Олекмин'!Q24+'Оленек'!Q24+'Оймяк'!Q24+'Срколым'!Q24+'Сунт'!Q24+'Татта'!Q24+'Томп'!Q24+'У-Алдан'!Q24+'У-майск'!Q24+'У-янск'!Q24+'Хангаласс'!Q24+'Чурапч'!Q24+'Э-Бытан'!Q24+'Якутск'!Q24+'Вколым'!Q24+'Анабар'!Q24+'Абыйск'!Q24</f>
        <v>253</v>
      </c>
      <c r="R24" s="128">
        <f t="shared" si="1"/>
        <v>253</v>
      </c>
      <c r="S24" s="29">
        <f t="shared" si="2"/>
        <v>165</v>
      </c>
      <c r="T24" s="29">
        <f t="shared" si="3"/>
        <v>88</v>
      </c>
    </row>
    <row r="25" ht="15.75" customHeight="1">
      <c r="A25" s="17">
        <v>20.0</v>
      </c>
      <c r="B25" s="18" t="s">
        <v>30</v>
      </c>
      <c r="C25" s="127">
        <f>'РЛИ'!C25+'ЯКШИ'!C25+'ВВРЛИ'!C25+'РСКШИ'!C25+'Жатай'!C25+'МАШ'!C25+'СУНЦ'!C25+'Алдан'!C25+'Аллаих'!C25+'Амга'!C25+'Булун'!C25+'ВВилюй'!C25+'Вянск'!C25+'Вилюй'!C25+'Горн'!C25+'Жиг'!C25+'Кобяй'!C25+'Лен'!C25+'М_К'!C25+'Мирн'!C25+'Момма'!C25+'Намск'!C25+'Нерюн'!C25+'Нколым'!C25+'Нюрб'!C25+'Олекмин'!C25+'Оленек'!C25+'Оймяк'!C25+'Срколым'!C25+'Сунт'!C25+'Татта'!C25+'Томп'!C25+'У-Алдан'!C25+'У-майск'!C25+'У-янск'!C25+'Хангаласс'!C25+'Чурапч'!C25+'Э-Бытан'!C25+'Якутск'!C25+'Вколым'!C25+'Анабар'!C25+'Абыйск'!C25</f>
        <v>0</v>
      </c>
      <c r="D25" s="127">
        <f>'РЛИ'!D25+'ЯКШИ'!D25+'ВВРЛИ'!D25+'РСКШИ'!D25+'Жатай'!D25+'МАШ'!D25+'СУНЦ'!D25+'Алдан'!D25+'Аллаих'!D25+'Амга'!D25+'Булун'!D25+'ВВилюй'!D25+'Вянск'!D25+'Вилюй'!D25+'Горн'!D25+'Жиг'!D25+'Кобяй'!D25+'Лен'!D25+'М_К'!D25+'Мирн'!D25+'Момма'!D25+'Намск'!D25+'Нерюн'!D25+'Нколым'!D25+'Нюрб'!D25+'Олекмин'!D25+'Оленек'!D25+'Оймяк'!D25+'Срколым'!D25+'Сунт'!D25+'Татта'!D25+'Томп'!D25+'У-Алдан'!D25+'У-майск'!D25+'У-янск'!D25+'Хангаласс'!D25+'Чурапч'!D25+'Э-Бытан'!D25+'Якутск'!D25+'Вколым'!D25+'Анабар'!D25+'Абыйск'!D25</f>
        <v>0</v>
      </c>
      <c r="E25" s="127">
        <f>'РЛИ'!E25+'ЯКШИ'!E25+'ВВРЛИ'!E25+'РСКШИ'!E25+'Жатай'!E25+'МАШ'!E25+'СУНЦ'!E25+'Алдан'!E25+'Аллаих'!E25+'Амга'!E25+'Булун'!E25+'ВВилюй'!E25+'Вянск'!E25+'Вилюй'!E25+'Горн'!E25+'Жиг'!E25+'Кобяй'!E25+'Лен'!E25+'М_К'!E25+'Мирн'!E25+'Момма'!E25+'Намск'!E25+'Нерюн'!E25+'Нколым'!E25+'Нюрб'!E25+'Олекмин'!E25+'Оленек'!E25+'Оймяк'!E25+'Срколым'!E25+'Сунт'!E25+'Татта'!E25+'Томп'!E25+'У-Алдан'!E25+'У-майск'!E25+'У-янск'!E25+'Хангаласс'!E25+'Чурапч'!E25+'Э-Бытан'!E25+'Якутск'!E25+'Вколым'!E25+'Анабар'!E25+'Абыйск'!E25</f>
        <v>0</v>
      </c>
      <c r="F25" s="127">
        <f>'РЛИ'!F25+'ЯКШИ'!F25+'ВВРЛИ'!F25+'РСКШИ'!F25+'Жатай'!F25+'МАШ'!F25+'СУНЦ'!F25+'Алдан'!F25+'Аллаих'!F25+'Амга'!F25+'Булун'!F25+'ВВилюй'!F25+'Вянск'!F25+'Вилюй'!F25+'Горн'!F25+'Жиг'!F25+'Кобяй'!F25+'Лен'!F25+'М_К'!F25+'Мирн'!F25+'Момма'!F25+'Намск'!F25+'Нерюн'!F25+'Нколым'!F25+'Нюрб'!F25+'Олекмин'!F25+'Оленек'!F25+'Оймяк'!F25+'Срколым'!F25+'Сунт'!F25+'Татта'!F25+'Томп'!F25+'У-Алдан'!F25+'У-майск'!F25+'У-янск'!F25+'Хангаласс'!F25+'Чурапч'!F25+'Э-Бытан'!F25+'Якутск'!F25+'Вколым'!F25+'Анабар'!F25+'Абыйск'!F25</f>
        <v>0</v>
      </c>
      <c r="G25" s="127">
        <f>'РЛИ'!G25+'ЯКШИ'!G25+'ВВРЛИ'!G25+'РСКШИ'!G25+'Жатай'!G25+'МАШ'!G25+'СУНЦ'!G25+'Алдан'!G25+'Аллаих'!G25+'Амга'!G25+'Булун'!G25+'ВВилюй'!G25+'Вянск'!G25+'Вилюй'!G25+'Горн'!G25+'Жиг'!G25+'Кобяй'!G25+'Лен'!G25+'М_К'!G25+'Мирн'!G25+'Момма'!G25+'Намск'!G25+'Нерюн'!G25+'Нколым'!G25+'Нюрб'!G25+'Олекмин'!G25+'Оленек'!G25+'Оймяк'!G25+'Срколым'!G25+'Сунт'!G25+'Татта'!G25+'Томп'!G25+'У-Алдан'!G25+'У-майск'!G25+'У-янск'!G25+'Хангаласс'!G25+'Чурапч'!G25+'Э-Бытан'!G25+'Якутск'!G25+'Вколым'!G25+'Анабар'!G25+'Абыйск'!G25</f>
        <v>0</v>
      </c>
      <c r="H25" s="127">
        <f>'РЛИ'!H25+'ЯКШИ'!H25+'ВВРЛИ'!H25+'РСКШИ'!H25+'Жатай'!H25+'МАШ'!H25+'СУНЦ'!H25+'Алдан'!H25+'Аллаих'!H25+'Амга'!H25+'Булун'!H25+'ВВилюй'!H25+'Вянск'!H25+'Вилюй'!H25+'Горн'!H25+'Жиг'!H25+'Кобяй'!H25+'Лен'!H25+'М_К'!H25+'Мирн'!H25+'Момма'!H25+'Намск'!H25+'Нерюн'!H25+'Нколым'!H25+'Нюрб'!H25+'Олекмин'!H25+'Оленек'!H25+'Оймяк'!H25+'Срколым'!H25+'Сунт'!H25+'Татта'!H25+'Томп'!H25+'У-Алдан'!H25+'У-майск'!H25+'У-янск'!H25+'Хангаласс'!H25+'Чурапч'!H25+'Э-Бытан'!H25+'Якутск'!H25+'Вколым'!H25+'Анабар'!H25+'Абыйск'!H25</f>
        <v>96</v>
      </c>
      <c r="I25" s="127">
        <f>'РЛИ'!I25+'ЯКШИ'!I25+'ВВРЛИ'!I25+'РСКШИ'!I25+'Жатай'!I25+'МАШ'!I25+'СУНЦ'!I25+'Алдан'!I25+'Аллаих'!I25+'Амга'!I25+'Булун'!I25+'ВВилюй'!I25+'Вянск'!I25+'Вилюй'!I25+'Горн'!I25+'Жиг'!I25+'Кобяй'!I25+'Лен'!I25+'М_К'!I25+'Мирн'!I25+'Момма'!I25+'Намск'!I25+'Нерюн'!I25+'Нколым'!I25+'Нюрб'!I25+'Олекмин'!I25+'Оленек'!I25+'Оймяк'!I25+'Срколым'!I25+'Сунт'!I25+'Татта'!I25+'Томп'!I25+'У-Алдан'!I25+'У-майск'!I25+'У-янск'!I25+'Хангаласс'!I25+'Чурапч'!I25+'Э-Бытан'!I25+'Якутск'!I25+'Вколым'!I25+'Анабар'!I25+'Абыйск'!I25</f>
        <v>912</v>
      </c>
      <c r="J25" s="127">
        <f>'РЛИ'!J25+'ЯКШИ'!J25+'ВВРЛИ'!J25+'РСКШИ'!J25+'Жатай'!J25+'МАШ'!J25+'СУНЦ'!J25+'Алдан'!J25+'Аллаих'!J25+'Амга'!J25+'Булун'!J25+'ВВилюй'!J25+'Вянск'!J25+'Вилюй'!J25+'Горн'!J25+'Жиг'!J25+'Кобяй'!J25+'Лен'!J25+'М_К'!J25+'Мирн'!J25+'Момма'!J25+'Намск'!J25+'Нерюн'!J25+'Нколым'!J25+'Нюрб'!J25+'Олекмин'!J25+'Оленек'!J25+'Оймяк'!J25+'Срколым'!J25+'Сунт'!J25+'Татта'!J25+'Томп'!J25+'У-Алдан'!J25+'У-майск'!J25+'У-янск'!J25+'Хангаласс'!J25+'Чурапч'!J25+'Э-Бытан'!J25+'Якутск'!J25+'Вколым'!J25+'Анабар'!J25+'Абыйск'!J25</f>
        <v>772</v>
      </c>
      <c r="K25" s="127">
        <f>'РЛИ'!K25+'ЯКШИ'!K25+'ВВРЛИ'!K25+'РСКШИ'!K25+'Жатай'!K25+'МАШ'!K25+'СУНЦ'!K25+'Алдан'!K25+'Аллаих'!K25+'Амга'!K25+'Булун'!K25+'ВВилюй'!K25+'Вянск'!K25+'Вилюй'!K25+'Горн'!K25+'Жиг'!K25+'Кобяй'!K25+'Лен'!K25+'М_К'!K25+'Мирн'!K25+'Момма'!K25+'Намск'!K25+'Нерюн'!K25+'Нколым'!K25+'Нюрб'!K25+'Олекмин'!K25+'Оленек'!K25+'Оймяк'!K25+'Срколым'!K25+'Сунт'!K25+'Татта'!K25+'Томп'!K25+'У-Алдан'!K25+'У-майск'!K25+'У-янск'!K25+'Хангаласс'!K25+'Чурапч'!K25+'Э-Бытан'!K25+'Якутск'!K25+'Вколым'!K25+'Анабар'!K25+'Абыйск'!K25</f>
        <v>200</v>
      </c>
      <c r="L25" s="127">
        <f>'РЛИ'!L25+'ЯКШИ'!L25+'ВВРЛИ'!L25+'РСКШИ'!L25+'Жатай'!L25+'МАШ'!L25+'СУНЦ'!L25+'Алдан'!L25+'Аллаих'!L25+'Амга'!L25+'Булун'!L25+'ВВилюй'!L25+'Вянск'!L25+'Вилюй'!L25+'Горн'!L25+'Жиг'!L25+'Кобяй'!L25+'Лен'!L25+'М_К'!L25+'Мирн'!L25+'Момма'!L25+'Намск'!L25+'Нерюн'!L25+'Нколым'!L25+'Нюрб'!L25+'Олекмин'!L25+'Оленек'!L25+'Оймяк'!L25+'Срколым'!L25+'Сунт'!L25+'Татта'!L25+'Томп'!L25+'У-Алдан'!L25+'У-майск'!L25+'У-янск'!L25+'Хангаласс'!L25+'Чурапч'!L25+'Э-Бытан'!L25+'Якутск'!L25+'Вколым'!L25+'Анабар'!L25+'Абыйск'!L25</f>
        <v>370</v>
      </c>
      <c r="M25" s="127">
        <f>'РЛИ'!M25+'ЯКШИ'!M25+'ВВРЛИ'!M25+'РСКШИ'!M25+'Жатай'!M25+'МАШ'!M25+'СУНЦ'!M25+'Алдан'!M25+'Аллаих'!M25+'Амга'!M25+'Булун'!M25+'ВВилюй'!M25+'Вянск'!M25+'Вилюй'!M25+'Горн'!M25+'Жиг'!M25+'Кобяй'!M25+'Лен'!M25+'М_К'!M25+'Мирн'!M25+'Момма'!M25+'Намск'!M25+'Нерюн'!M25+'Нколым'!M25+'Нюрб'!M25+'Олекмин'!M25+'Оленек'!M25+'Оймяк'!M25+'Срколым'!M25+'Сунт'!M25+'Татта'!M25+'Томп'!M25+'У-Алдан'!M25+'У-майск'!M25+'У-янск'!M25+'Хангаласс'!M25+'Чурапч'!M25+'Э-Бытан'!M25+'Якутск'!M25+'Вколым'!M25+'Анабар'!M25+'Абыйск'!M25</f>
        <v>479</v>
      </c>
      <c r="N25" s="127">
        <f>'РЛИ'!N25+'ЯКШИ'!N25+'ВВРЛИ'!N25+'РСКШИ'!N25+'Жатай'!N25+'МАШ'!N25+'СУНЦ'!N25+'Алдан'!N25+'Аллаих'!N25+'Амга'!N25+'Булун'!N25+'ВВилюй'!N25+'Вянск'!N25+'Вилюй'!N25+'Горн'!N25+'Жиг'!N25+'Кобяй'!N25+'Лен'!N25+'М_К'!N25+'Мирн'!N25+'Момма'!N25+'Намск'!N25+'Нерюн'!N25+'Нколым'!N25+'Нюрб'!N25+'Олекмин'!N25+'Оленек'!N25+'Оймяк'!N25+'Срколым'!N25+'Сунт'!N25+'Татта'!N25+'Томп'!N25+'У-Алдан'!N25+'У-майск'!N25+'У-янск'!N25+'Хангаласс'!N25+'Чурапч'!N25+'Э-Бытан'!N25+'Якутск'!N25+'Вколым'!N25+'Анабар'!N25+'Абыйск'!N25</f>
        <v>450</v>
      </c>
      <c r="O25" s="127">
        <f>'РЛИ'!O25+'ЯКШИ'!O25+'ВВРЛИ'!O25+'РСКШИ'!O25+'Жатай'!O25+'МАШ'!O25+'СУНЦ'!O25+'Алдан'!O25+'Аллаих'!O25+'Амга'!O25+'Булун'!O25+'ВВилюй'!O25+'Вянск'!O25+'Вилюй'!O25+'Горн'!O25+'Жиг'!O25+'Кобяй'!O25+'Лен'!O25+'М_К'!O25+'Мирн'!O25+'Момма'!O25+'Намск'!O25+'Нерюн'!O25+'Нколым'!O25+'Нюрб'!O25+'Олекмин'!O25+'Оленек'!O25+'Оймяк'!O25+'Срколым'!O25+'Сунт'!O25+'Татта'!O25+'Томп'!O25+'У-Алдан'!O25+'У-майск'!O25+'У-янск'!O25+'Хангаласс'!O25+'Чурапч'!O25+'Э-Бытан'!O25+'Якутск'!O25+'Вколым'!O25+'Анабар'!O25+'Абыйск'!O25</f>
        <v>165</v>
      </c>
      <c r="P25" s="127">
        <f>'РЛИ'!P25+'ЯКШИ'!P25+'ВВРЛИ'!P25+'РСКШИ'!P25+'Жатай'!P25+'МАШ'!P25+'СУНЦ'!P25+'Алдан'!P25+'Аллаих'!P25+'Амга'!P25+'Булун'!P25+'ВВилюй'!P25+'Вянск'!P25+'Вилюй'!P25+'Горн'!P25+'Жиг'!P25+'Кобяй'!P25+'Лен'!P25+'М_К'!P25+'Мирн'!P25+'Момма'!P25+'Намск'!P25+'Нерюн'!P25+'Нколым'!P25+'Нюрб'!P25+'Олекмин'!P25+'Оленек'!P25+'Оймяк'!P25+'Срколым'!P25+'Сунт'!P25+'Татта'!P25+'Томп'!P25+'У-Алдан'!P25+'У-майск'!P25+'У-янск'!P25+'Хангаласс'!P25+'Чурапч'!P25+'Э-Бытан'!P25+'Якутск'!P25+'Вколым'!P25+'Анабар'!P25+'Абыйск'!P25</f>
        <v>262</v>
      </c>
      <c r="Q25" s="127">
        <f>'РЛИ'!Q25+'ЯКШИ'!Q25+'ВВРЛИ'!Q25+'РСКШИ'!Q25+'Жатай'!Q25+'МАШ'!Q25+'СУНЦ'!Q25+'Алдан'!Q25+'Аллаих'!Q25+'Амга'!Q25+'Булун'!Q25+'ВВилюй'!Q25+'Вянск'!Q25+'Вилюй'!Q25+'Горн'!Q25+'Жиг'!Q25+'Кобяй'!Q25+'Лен'!Q25+'М_К'!Q25+'Мирн'!Q25+'Момма'!Q25+'Намск'!Q25+'Нерюн'!Q25+'Нколым'!Q25+'Нюрб'!Q25+'Олекмин'!Q25+'Оленек'!Q25+'Оймяк'!Q25+'Срколым'!Q25+'Сунт'!Q25+'Татта'!Q25+'Томп'!Q25+'У-Алдан'!Q25+'У-майск'!Q25+'У-янск'!Q25+'Хангаласс'!Q25+'Чурапч'!Q25+'Э-Бытан'!Q25+'Якутск'!Q25+'Вколым'!Q25+'Анабар'!Q25+'Абыйск'!Q25</f>
        <v>2709</v>
      </c>
      <c r="R25" s="128">
        <f t="shared" si="1"/>
        <v>2709</v>
      </c>
      <c r="S25" s="29">
        <f t="shared" si="2"/>
        <v>1780</v>
      </c>
      <c r="T25" s="29">
        <f t="shared" si="3"/>
        <v>929</v>
      </c>
    </row>
    <row r="26" ht="15.75" customHeight="1">
      <c r="A26" s="17">
        <v>21.0</v>
      </c>
      <c r="B26" s="18" t="s">
        <v>31</v>
      </c>
      <c r="C26" s="127">
        <f>'РЛИ'!C26+'ЯКШИ'!C26+'ВВРЛИ'!C26+'РСКШИ'!C26+'Жатай'!C26+'МАШ'!C26+'СУНЦ'!C26+'Алдан'!C26+'Аллаих'!C26+'Амга'!C26+'Булун'!C26+'ВВилюй'!C26+'Вянск'!C26+'Вилюй'!C26+'Горн'!C26+'Жиг'!C26+'Кобяй'!C26+'Лен'!C26+'М_К'!C26+'Мирн'!C26+'Момма'!C26+'Намск'!C26+'Нерюн'!C26+'Нколым'!C26+'Нюрб'!C26+'Олекмин'!C26+'Оленек'!C26+'Оймяк'!C26+'Срколым'!C26+'Сунт'!C26+'Татта'!C26+'Томп'!C26+'У-Алдан'!C26+'У-майск'!C26+'У-янск'!C26+'Хангаласс'!C26+'Чурапч'!C26+'Э-Бытан'!C26+'Якутск'!C26+'Вколым'!C26+'Анабар'!C26+'Абыйск'!C26</f>
        <v>0</v>
      </c>
      <c r="D26" s="127">
        <f>'РЛИ'!D26+'ЯКШИ'!D26+'ВВРЛИ'!D26+'РСКШИ'!D26+'Жатай'!D26+'МАШ'!D26+'СУНЦ'!D26+'Алдан'!D26+'Аллаих'!D26+'Амга'!D26+'Булун'!D26+'ВВилюй'!D26+'Вянск'!D26+'Вилюй'!D26+'Горн'!D26+'Жиг'!D26+'Кобяй'!D26+'Лен'!D26+'М_К'!D26+'Мирн'!D26+'Момма'!D26+'Намск'!D26+'Нерюн'!D26+'Нколым'!D26+'Нюрб'!D26+'Олекмин'!D26+'Оленек'!D26+'Оймяк'!D26+'Срколым'!D26+'Сунт'!D26+'Татта'!D26+'Томп'!D26+'У-Алдан'!D26+'У-майск'!D26+'У-янск'!D26+'Хангаласс'!D26+'Чурапч'!D26+'Э-Бытан'!D26+'Якутск'!D26+'Вколым'!D26+'Анабар'!D26+'Абыйск'!D26</f>
        <v>0</v>
      </c>
      <c r="E26" s="127">
        <f>'РЛИ'!E26+'ЯКШИ'!E26+'ВВРЛИ'!E26+'РСКШИ'!E26+'Жатай'!E26+'МАШ'!E26+'СУНЦ'!E26+'Алдан'!E26+'Аллаих'!E26+'Амга'!E26+'Булун'!E26+'ВВилюй'!E26+'Вянск'!E26+'Вилюй'!E26+'Горн'!E26+'Жиг'!E26+'Кобяй'!E26+'Лен'!E26+'М_К'!E26+'Мирн'!E26+'Момма'!E26+'Намск'!E26+'Нерюн'!E26+'Нколым'!E26+'Нюрб'!E26+'Олекмин'!E26+'Оленек'!E26+'Оймяк'!E26+'Срколым'!E26+'Сунт'!E26+'Татта'!E26+'Томп'!E26+'У-Алдан'!E26+'У-майск'!E26+'У-янск'!E26+'Хангаласс'!E26+'Чурапч'!E26+'Э-Бытан'!E26+'Якутск'!E26+'Вколым'!E26+'Анабар'!E26+'Абыйск'!E26</f>
        <v>0</v>
      </c>
      <c r="F26" s="127">
        <f>'РЛИ'!F26+'ЯКШИ'!F26+'ВВРЛИ'!F26+'РСКШИ'!F26+'Жатай'!F26+'МАШ'!F26+'СУНЦ'!F26+'Алдан'!F26+'Аллаих'!F26+'Амга'!F26+'Булун'!F26+'ВВилюй'!F26+'Вянск'!F26+'Вилюй'!F26+'Горн'!F26+'Жиг'!F26+'Кобяй'!F26+'Лен'!F26+'М_К'!F26+'Мирн'!F26+'Момма'!F26+'Намск'!F26+'Нерюн'!F26+'Нколым'!F26+'Нюрб'!F26+'Олекмин'!F26+'Оленек'!F26+'Оймяк'!F26+'Срколым'!F26+'Сунт'!F26+'Татта'!F26+'Томп'!F26+'У-Алдан'!F26+'У-майск'!F26+'У-янск'!F26+'Хангаласс'!F26+'Чурапч'!F26+'Э-Бытан'!F26+'Якутск'!F26+'Вколым'!F26+'Анабар'!F26+'Абыйск'!F26</f>
        <v>36</v>
      </c>
      <c r="G26" s="127">
        <f>'РЛИ'!G26+'ЯКШИ'!G26+'ВВРЛИ'!G26+'РСКШИ'!G26+'Жатай'!G26+'МАШ'!G26+'СУНЦ'!G26+'Алдан'!G26+'Аллаих'!G26+'Амга'!G26+'Булун'!G26+'ВВилюй'!G26+'Вянск'!G26+'Вилюй'!G26+'Горн'!G26+'Жиг'!G26+'Кобяй'!G26+'Лен'!G26+'М_К'!G26+'Мирн'!G26+'Момма'!G26+'Намск'!G26+'Нерюн'!G26+'Нколым'!G26+'Нюрб'!G26+'Олекмин'!G26+'Оленек'!G26+'Оймяк'!G26+'Срколым'!G26+'Сунт'!G26+'Татта'!G26+'Томп'!G26+'У-Алдан'!G26+'У-майск'!G26+'У-янск'!G26+'Хангаласс'!G26+'Чурапч'!G26+'Э-Бытан'!G26+'Якутск'!G26+'Вколым'!G26+'Анабар'!G26+'Абыйск'!G26</f>
        <v>45</v>
      </c>
      <c r="H26" s="127">
        <f>'РЛИ'!H26+'ЯКШИ'!H26+'ВВРЛИ'!H26+'РСКШИ'!H26+'Жатай'!H26+'МАШ'!H26+'СУНЦ'!H26+'Алдан'!H26+'Аллаих'!H26+'Амга'!H26+'Булун'!H26+'ВВилюй'!H26+'Вянск'!H26+'Вилюй'!H26+'Горн'!H26+'Жиг'!H26+'Кобяй'!H26+'Лен'!H26+'М_К'!H26+'Мирн'!H26+'Момма'!H26+'Намск'!H26+'Нерюн'!H26+'Нколым'!H26+'Нюрб'!H26+'Олекмин'!H26+'Оленек'!H26+'Оймяк'!H26+'Срколым'!H26+'Сунт'!H26+'Татта'!H26+'Томп'!H26+'У-Алдан'!H26+'У-майск'!H26+'У-янск'!H26+'Хангаласс'!H26+'Чурапч'!H26+'Э-Бытан'!H26+'Якутск'!H26+'Вколым'!H26+'Анабар'!H26+'Абыйск'!H26</f>
        <v>212</v>
      </c>
      <c r="I26" s="127">
        <f>'РЛИ'!I26+'ЯКШИ'!I26+'ВВРЛИ'!I26+'РСКШИ'!I26+'Жатай'!I26+'МАШ'!I26+'СУНЦ'!I26+'Алдан'!I26+'Аллаих'!I26+'Амга'!I26+'Булун'!I26+'ВВилюй'!I26+'Вянск'!I26+'Вилюй'!I26+'Горн'!I26+'Жиг'!I26+'Кобяй'!I26+'Лен'!I26+'М_К'!I26+'Мирн'!I26+'Момма'!I26+'Намск'!I26+'Нерюн'!I26+'Нколым'!I26+'Нюрб'!I26+'Олекмин'!I26+'Оленек'!I26+'Оймяк'!I26+'Срколым'!I26+'Сунт'!I26+'Татта'!I26+'Томп'!I26+'У-Алдан'!I26+'У-майск'!I26+'У-янск'!I26+'Хангаласс'!I26+'Чурапч'!I26+'Э-Бытан'!I26+'Якутск'!I26+'Вколым'!I26+'Анабар'!I26+'Абыйск'!I26</f>
        <v>242</v>
      </c>
      <c r="J26" s="127">
        <f>'РЛИ'!J26+'ЯКШИ'!J26+'ВВРЛИ'!J26+'РСКШИ'!J26+'Жатай'!J26+'МАШ'!J26+'СУНЦ'!J26+'Алдан'!J26+'Аллаих'!J26+'Амга'!J26+'Булун'!J26+'ВВилюй'!J26+'Вянск'!J26+'Вилюй'!J26+'Горн'!J26+'Жиг'!J26+'Кобяй'!J26+'Лен'!J26+'М_К'!J26+'Мирн'!J26+'Момма'!J26+'Намск'!J26+'Нерюн'!J26+'Нколым'!J26+'Нюрб'!J26+'Олекмин'!J26+'Оленек'!J26+'Оймяк'!J26+'Срколым'!J26+'Сунт'!J26+'Татта'!J26+'Томп'!J26+'У-Алдан'!J26+'У-майск'!J26+'У-янск'!J26+'Хангаласс'!J26+'Чурапч'!J26+'Э-Бытан'!J26+'Якутск'!J26+'Вколым'!J26+'Анабар'!J26+'Абыйск'!J26</f>
        <v>307</v>
      </c>
      <c r="K26" s="127">
        <f>'РЛИ'!K26+'ЯКШИ'!K26+'ВВРЛИ'!K26+'РСКШИ'!K26+'Жатай'!K26+'МАШ'!K26+'СУНЦ'!K26+'Алдан'!K26+'Аллаих'!K26+'Амга'!K26+'Булун'!K26+'ВВилюй'!K26+'Вянск'!K26+'Вилюй'!K26+'Горн'!K26+'Жиг'!K26+'Кобяй'!K26+'Лен'!K26+'М_К'!K26+'Мирн'!K26+'Момма'!K26+'Намск'!K26+'Нерюн'!K26+'Нколым'!K26+'Нюрб'!K26+'Олекмин'!K26+'Оленек'!K26+'Оймяк'!K26+'Срколым'!K26+'Сунт'!K26+'Татта'!K26+'Томп'!K26+'У-Алдан'!K26+'У-майск'!K26+'У-янск'!K26+'Хангаласс'!K26+'Чурапч'!K26+'Э-Бытан'!K26+'Якутск'!K26+'Вколым'!K26+'Анабар'!K26+'Абыйск'!K26</f>
        <v>142</v>
      </c>
      <c r="L26" s="127">
        <f>'РЛИ'!L26+'ЯКШИ'!L26+'ВВРЛИ'!L26+'РСКШИ'!L26+'Жатай'!L26+'МАШ'!L26+'СУНЦ'!L26+'Алдан'!L26+'Аллаих'!L26+'Амга'!L26+'Булун'!L26+'ВВилюй'!L26+'Вянск'!L26+'Вилюй'!L26+'Горн'!L26+'Жиг'!L26+'Кобяй'!L26+'Лен'!L26+'М_К'!L26+'Мирн'!L26+'Момма'!L26+'Намск'!L26+'Нерюн'!L26+'Нколым'!L26+'Нюрб'!L26+'Олекмин'!L26+'Оленек'!L26+'Оймяк'!L26+'Срколым'!L26+'Сунт'!L26+'Татта'!L26+'Томп'!L26+'У-Алдан'!L26+'У-майск'!L26+'У-янск'!L26+'Хангаласс'!L26+'Чурапч'!L26+'Э-Бытан'!L26+'Якутск'!L26+'Вколым'!L26+'Анабар'!L26+'Абыйск'!L26</f>
        <v>268</v>
      </c>
      <c r="M26" s="127">
        <f>'РЛИ'!M26+'ЯКШИ'!M26+'ВВРЛИ'!M26+'РСКШИ'!M26+'Жатай'!M26+'МАШ'!M26+'СУНЦ'!M26+'Алдан'!M26+'Аллаих'!M26+'Амга'!M26+'Булун'!M26+'ВВилюй'!M26+'Вянск'!M26+'Вилюй'!M26+'Горн'!M26+'Жиг'!M26+'Кобяй'!M26+'Лен'!M26+'М_К'!M26+'Мирн'!M26+'Момма'!M26+'Намск'!M26+'Нерюн'!M26+'Нколым'!M26+'Нюрб'!M26+'Олекмин'!M26+'Оленек'!M26+'Оймяк'!M26+'Срколым'!M26+'Сунт'!M26+'Татта'!M26+'Томп'!M26+'У-Алдан'!M26+'У-майск'!M26+'У-янск'!M26+'Хангаласс'!M26+'Чурапч'!M26+'Э-Бытан'!M26+'Якутск'!M26+'Вколым'!M26+'Анабар'!M26+'Абыйск'!M26</f>
        <v>245</v>
      </c>
      <c r="N26" s="127">
        <f>'РЛИ'!N26+'ЯКШИ'!N26+'ВВРЛИ'!N26+'РСКШИ'!N26+'Жатай'!N26+'МАШ'!N26+'СУНЦ'!N26+'Алдан'!N26+'Аллаих'!N26+'Амга'!N26+'Булун'!N26+'ВВилюй'!N26+'Вянск'!N26+'Вилюй'!N26+'Горн'!N26+'Жиг'!N26+'Кобяй'!N26+'Лен'!N26+'М_К'!N26+'Мирн'!N26+'Момма'!N26+'Намск'!N26+'Нерюн'!N26+'Нколым'!N26+'Нюрб'!N26+'Олекмин'!N26+'Оленек'!N26+'Оймяк'!N26+'Срколым'!N26+'Сунт'!N26+'Татта'!N26+'Томп'!N26+'У-Алдан'!N26+'У-майск'!N26+'У-янск'!N26+'Хангаласс'!N26+'Чурапч'!N26+'Э-Бытан'!N26+'Якутск'!N26+'Вколым'!N26+'Анабар'!N26+'Абыйск'!N26</f>
        <v>267</v>
      </c>
      <c r="O26" s="127">
        <f>'РЛИ'!O26+'ЯКШИ'!O26+'ВВРЛИ'!O26+'РСКШИ'!O26+'Жатай'!O26+'МАШ'!O26+'СУНЦ'!O26+'Алдан'!O26+'Аллаих'!O26+'Амга'!O26+'Булун'!O26+'ВВилюй'!O26+'Вянск'!O26+'Вилюй'!O26+'Горн'!O26+'Жиг'!O26+'Кобяй'!O26+'Лен'!O26+'М_К'!O26+'Мирн'!O26+'Момма'!O26+'Намск'!O26+'Нерюн'!O26+'Нколым'!O26+'Нюрб'!O26+'Олекмин'!O26+'Оленек'!O26+'Оймяк'!O26+'Срколым'!O26+'Сунт'!O26+'Татта'!O26+'Томп'!O26+'У-Алдан'!O26+'У-майск'!O26+'У-янск'!O26+'Хангаласс'!O26+'Чурапч'!O26+'Э-Бытан'!O26+'Якутск'!O26+'Вколым'!O26+'Анабар'!O26+'Абыйск'!O26</f>
        <v>82</v>
      </c>
      <c r="P26" s="127">
        <f>'РЛИ'!P26+'ЯКШИ'!P26+'ВВРЛИ'!P26+'РСКШИ'!P26+'Жатай'!P26+'МАШ'!P26+'СУНЦ'!P26+'Алдан'!P26+'Аллаих'!P26+'Амга'!P26+'Булун'!P26+'ВВилюй'!P26+'Вянск'!P26+'Вилюй'!P26+'Горн'!P26+'Жиг'!P26+'Кобяй'!P26+'Лен'!P26+'М_К'!P26+'Мирн'!P26+'Момма'!P26+'Намск'!P26+'Нерюн'!P26+'Нколым'!P26+'Нюрб'!P26+'Олекмин'!P26+'Оленек'!P26+'Оймяк'!P26+'Срколым'!P26+'Сунт'!P26+'Татта'!P26+'Томп'!P26+'У-Алдан'!P26+'У-майск'!P26+'У-янск'!P26+'Хангаласс'!P26+'Чурапч'!P26+'Э-Бытан'!P26+'Якутск'!P26+'Вколым'!P26+'Анабар'!P26+'Абыйск'!P26</f>
        <v>122</v>
      </c>
      <c r="Q26" s="127">
        <f>'РЛИ'!Q26+'ЯКШИ'!Q26+'ВВРЛИ'!Q26+'РСКШИ'!Q26+'Жатай'!Q26+'МАШ'!Q26+'СУНЦ'!Q26+'Алдан'!Q26+'Аллаих'!Q26+'Амга'!Q26+'Булун'!Q26+'ВВилюй'!Q26+'Вянск'!Q26+'Вилюй'!Q26+'Горн'!Q26+'Жиг'!Q26+'Кобяй'!Q26+'Лен'!Q26+'М_К'!Q26+'Мирн'!Q26+'Момма'!Q26+'Намск'!Q26+'Нерюн'!Q26+'Нколым'!Q26+'Нюрб'!Q26+'Олекмин'!Q26+'Оленек'!Q26+'Оймяк'!Q26+'Срколым'!Q26+'Сунт'!Q26+'Татта'!Q26+'Томп'!Q26+'У-Алдан'!Q26+'У-майск'!Q26+'У-янск'!Q26+'Хангаласс'!Q26+'Чурапч'!Q26+'Э-Бытан'!Q26+'Якутск'!Q26+'Вколым'!Q26+'Анабар'!Q26+'Абыйск'!Q26</f>
        <v>1354</v>
      </c>
      <c r="R26" s="128">
        <f t="shared" si="1"/>
        <v>1354</v>
      </c>
      <c r="S26" s="29">
        <f t="shared" si="2"/>
        <v>842</v>
      </c>
      <c r="T26" s="29">
        <f t="shared" si="3"/>
        <v>512</v>
      </c>
    </row>
    <row r="27" ht="15.75" customHeight="1">
      <c r="A27" s="17">
        <v>22.0</v>
      </c>
      <c r="B27" s="18" t="s">
        <v>32</v>
      </c>
      <c r="C27" s="127">
        <f>'РЛИ'!C27+'ЯКШИ'!C27+'ВВРЛИ'!C27+'РСКШИ'!C27+'Жатай'!C27+'МАШ'!C27+'СУНЦ'!C27+'Алдан'!C27+'Аллаих'!C27+'Амга'!C27+'Булун'!C27+'ВВилюй'!C27+'Вянск'!C27+'Вилюй'!C27+'Горн'!C27+'Жиг'!C27+'Кобяй'!C27+'Лен'!C27+'М_К'!C27+'Мирн'!C27+'Момма'!C27+'Намск'!C27+'Нерюн'!C27+'Нколым'!C27+'Нюрб'!C27+'Олекмин'!C27+'Оленек'!C27+'Оймяк'!C27+'Срколым'!C27+'Сунт'!C27+'Татта'!C27+'Томп'!C27+'У-Алдан'!C27+'У-майск'!C27+'У-янск'!C27+'Хангаласс'!C27+'Чурапч'!C27+'Э-Бытан'!C27+'Якутск'!C27+'Вколым'!C27+'Анабар'!C27+'Абыйск'!C27</f>
        <v>0</v>
      </c>
      <c r="D27" s="127">
        <f>'РЛИ'!D27+'ЯКШИ'!D27+'ВВРЛИ'!D27+'РСКШИ'!D27+'Жатай'!D27+'МАШ'!D27+'СУНЦ'!D27+'Алдан'!D27+'Аллаих'!D27+'Амга'!D27+'Булун'!D27+'ВВилюй'!D27+'Вянск'!D27+'Вилюй'!D27+'Горн'!D27+'Жиг'!D27+'Кобяй'!D27+'Лен'!D27+'М_К'!D27+'Мирн'!D27+'Момма'!D27+'Намск'!D27+'Нерюн'!D27+'Нколым'!D27+'Нюрб'!D27+'Олекмин'!D27+'Оленек'!D27+'Оймяк'!D27+'Срколым'!D27+'Сунт'!D27+'Татта'!D27+'Томп'!D27+'У-Алдан'!D27+'У-майск'!D27+'У-янск'!D27+'Хангаласс'!D27+'Чурапч'!D27+'Э-Бытан'!D27+'Якутск'!D27+'Вколым'!D27+'Анабар'!D27+'Абыйск'!D27</f>
        <v>0</v>
      </c>
      <c r="E27" s="127">
        <f>'РЛИ'!E27+'ЯКШИ'!E27+'ВВРЛИ'!E27+'РСКШИ'!E27+'Жатай'!E27+'МАШ'!E27+'СУНЦ'!E27+'Алдан'!E27+'Аллаих'!E27+'Амга'!E27+'Булун'!E27+'ВВилюй'!E27+'Вянск'!E27+'Вилюй'!E27+'Горн'!E27+'Жиг'!E27+'Кобяй'!E27+'Лен'!E27+'М_К'!E27+'Мирн'!E27+'Момма'!E27+'Намск'!E27+'Нерюн'!E27+'Нколым'!E27+'Нюрб'!E27+'Олекмин'!E27+'Оленек'!E27+'Оймяк'!E27+'Срколым'!E27+'Сунт'!E27+'Татта'!E27+'Томп'!E27+'У-Алдан'!E27+'У-майск'!E27+'У-янск'!E27+'Хангаласс'!E27+'Чурапч'!E27+'Э-Бытан'!E27+'Якутск'!E27+'Вколым'!E27+'Анабар'!E27+'Абыйск'!E27</f>
        <v>0</v>
      </c>
      <c r="F27" s="127">
        <f>'РЛИ'!F27+'ЯКШИ'!F27+'ВВРЛИ'!F27+'РСКШИ'!F27+'Жатай'!F27+'МАШ'!F27+'СУНЦ'!F27+'Алдан'!F27+'Аллаих'!F27+'Амга'!F27+'Булун'!F27+'ВВилюй'!F27+'Вянск'!F27+'Вилюй'!F27+'Горн'!F27+'Жиг'!F27+'Кобяй'!F27+'Лен'!F27+'М_К'!F27+'Мирн'!F27+'Момма'!F27+'Намск'!F27+'Нерюн'!F27+'Нколым'!F27+'Нюрб'!F27+'Олекмин'!F27+'Оленек'!F27+'Оймяк'!F27+'Срколым'!F27+'Сунт'!F27+'Татта'!F27+'Томп'!F27+'У-Алдан'!F27+'У-майск'!F27+'У-янск'!F27+'Хангаласс'!F27+'Чурапч'!F27+'Э-Бытан'!F27+'Якутск'!F27+'Вколым'!F27+'Анабар'!F27+'Абыйск'!F27</f>
        <v>103</v>
      </c>
      <c r="G27" s="127">
        <f>'РЛИ'!G27+'ЯКШИ'!G27+'ВВРЛИ'!G27+'РСКШИ'!G27+'Жатай'!G27+'МАШ'!G27+'СУНЦ'!G27+'Алдан'!G27+'Аллаих'!G27+'Амга'!G27+'Булун'!G27+'ВВилюй'!G27+'Вянск'!G27+'Вилюй'!G27+'Горн'!G27+'Жиг'!G27+'Кобяй'!G27+'Лен'!G27+'М_К'!G27+'Мирн'!G27+'Момма'!G27+'Намск'!G27+'Нерюн'!G27+'Нколым'!G27+'Нюрб'!G27+'Олекмин'!G27+'Оленек'!G27+'Оймяк'!G27+'Срколым'!G27+'Сунт'!G27+'Татта'!G27+'Томп'!G27+'У-Алдан'!G27+'У-майск'!G27+'У-янск'!G27+'Хангаласс'!G27+'Чурапч'!G27+'Э-Бытан'!G27+'Якутск'!G27+'Вколым'!G27+'Анабар'!G27+'Абыйск'!G27</f>
        <v>119</v>
      </c>
      <c r="H27" s="127">
        <f>'РЛИ'!H27+'ЯКШИ'!H27+'ВВРЛИ'!H27+'РСКШИ'!H27+'Жатай'!H27+'МАШ'!H27+'СУНЦ'!H27+'Алдан'!H27+'Аллаих'!H27+'Амга'!H27+'Булун'!H27+'ВВилюй'!H27+'Вянск'!H27+'Вилюй'!H27+'Горн'!H27+'Жиг'!H27+'Кобяй'!H27+'Лен'!H27+'М_К'!H27+'Мирн'!H27+'Момма'!H27+'Намск'!H27+'Нерюн'!H27+'Нколым'!H27+'Нюрб'!H27+'Олекмин'!H27+'Оленек'!H27+'Оймяк'!H27+'Срколым'!H27+'Сунт'!H27+'Татта'!H27+'Томп'!H27+'У-Алдан'!H27+'У-майск'!H27+'У-янск'!H27+'Хангаласс'!H27+'Чурапч'!H27+'Э-Бытан'!H27+'Якутск'!H27+'Вколым'!H27+'Анабар'!H27+'Абыйск'!H27</f>
        <v>176</v>
      </c>
      <c r="I27" s="127">
        <f>'РЛИ'!I27+'ЯКШИ'!I27+'ВВРЛИ'!I27+'РСКШИ'!I27+'Жатай'!I27+'МАШ'!I27+'СУНЦ'!I27+'Алдан'!I27+'Аллаих'!I27+'Амга'!I27+'Булун'!I27+'ВВилюй'!I27+'Вянск'!I27+'Вилюй'!I27+'Горн'!I27+'Жиг'!I27+'Кобяй'!I27+'Лен'!I27+'М_К'!I27+'Мирн'!I27+'Момма'!I27+'Намск'!I27+'Нерюн'!I27+'Нколым'!I27+'Нюрб'!I27+'Олекмин'!I27+'Оленек'!I27+'Оймяк'!I27+'Срколым'!I27+'Сунт'!I27+'Татта'!I27+'Томп'!I27+'У-Алдан'!I27+'У-майск'!I27+'У-янск'!I27+'Хангаласс'!I27+'Чурапч'!I27+'Э-Бытан'!I27+'Якутск'!I27+'Вколым'!I27+'Анабар'!I27+'Абыйск'!I27</f>
        <v>216</v>
      </c>
      <c r="J27" s="127">
        <f>'РЛИ'!J27+'ЯКШИ'!J27+'ВВРЛИ'!J27+'РСКШИ'!J27+'Жатай'!J27+'МАШ'!J27+'СУНЦ'!J27+'Алдан'!J27+'Аллаих'!J27+'Амга'!J27+'Булун'!J27+'ВВилюй'!J27+'Вянск'!J27+'Вилюй'!J27+'Горн'!J27+'Жиг'!J27+'Кобяй'!J27+'Лен'!J27+'М_К'!J27+'Мирн'!J27+'Момма'!J27+'Намск'!J27+'Нерюн'!J27+'Нколым'!J27+'Нюрб'!J27+'Олекмин'!J27+'Оленек'!J27+'Оймяк'!J27+'Срколым'!J27+'Сунт'!J27+'Татта'!J27+'Томп'!J27+'У-Алдан'!J27+'У-майск'!J27+'У-янск'!J27+'Хангаласс'!J27+'Чурапч'!J27+'Э-Бытан'!J27+'Якутск'!J27+'Вколым'!J27+'Анабар'!J27+'Абыйск'!J27</f>
        <v>261</v>
      </c>
      <c r="K27" s="127">
        <f>'РЛИ'!K27+'ЯКШИ'!K27+'ВВРЛИ'!K27+'РСКШИ'!K27+'Жатай'!K27+'МАШ'!K27+'СУНЦ'!K27+'Алдан'!K27+'Аллаих'!K27+'Амга'!K27+'Булун'!K27+'ВВилюй'!K27+'Вянск'!K27+'Вилюй'!K27+'Горн'!K27+'Жиг'!K27+'Кобяй'!K27+'Лен'!K27+'М_К'!K27+'Мирн'!K27+'Момма'!K27+'Намск'!K27+'Нерюн'!K27+'Нколым'!K27+'Нюрб'!K27+'Олекмин'!K27+'Оленек'!K27+'Оймяк'!K27+'Срколым'!K27+'Сунт'!K27+'Татта'!K27+'Томп'!K27+'У-Алдан'!K27+'У-майск'!K27+'У-янск'!K27+'Хангаласс'!K27+'Чурапч'!K27+'Э-Бытан'!K27+'Якутск'!K27+'Вколым'!K27+'Анабар'!K27+'Абыйск'!K27</f>
        <v>110</v>
      </c>
      <c r="L27" s="127">
        <f>'РЛИ'!L27+'ЯКШИ'!L27+'ВВРЛИ'!L27+'РСКШИ'!L27+'Жатай'!L27+'МАШ'!L27+'СУНЦ'!L27+'Алдан'!L27+'Аллаих'!L27+'Амга'!L27+'Булун'!L27+'ВВилюй'!L27+'Вянск'!L27+'Вилюй'!L27+'Горн'!L27+'Жиг'!L27+'Кобяй'!L27+'Лен'!L27+'М_К'!L27+'Мирн'!L27+'Момма'!L27+'Намск'!L27+'Нерюн'!L27+'Нколым'!L27+'Нюрб'!L27+'Олекмин'!L27+'Оленек'!L27+'Оймяк'!L27+'Срколым'!L27+'Сунт'!L27+'Татта'!L27+'Томп'!L27+'У-Алдан'!L27+'У-майск'!L27+'У-янск'!L27+'Хангаласс'!L27+'Чурапч'!L27+'Э-Бытан'!L27+'Якутск'!L27+'Вколым'!L27+'Анабар'!L27+'Абыйск'!L27</f>
        <v>158</v>
      </c>
      <c r="M27" s="127">
        <f>'РЛИ'!M27+'ЯКШИ'!M27+'ВВРЛИ'!M27+'РСКШИ'!M27+'Жатай'!M27+'МАШ'!M27+'СУНЦ'!M27+'Алдан'!M27+'Аллаих'!M27+'Амга'!M27+'Булун'!M27+'ВВилюй'!M27+'Вянск'!M27+'Вилюй'!M27+'Горн'!M27+'Жиг'!M27+'Кобяй'!M27+'Лен'!M27+'М_К'!M27+'Мирн'!M27+'Момма'!M27+'Намск'!M27+'Нерюн'!M27+'Нколым'!M27+'Нюрб'!M27+'Олекмин'!M27+'Оленек'!M27+'Оймяк'!M27+'Срколым'!M27+'Сунт'!M27+'Татта'!M27+'Томп'!M27+'У-Алдан'!M27+'У-майск'!M27+'У-янск'!M27+'Хангаласс'!M27+'Чурапч'!M27+'Э-Бытан'!M27+'Якутск'!M27+'Вколым'!M27+'Анабар'!M27+'Абыйск'!M27</f>
        <v>373</v>
      </c>
      <c r="N27" s="127">
        <f>'РЛИ'!N27+'ЯКШИ'!N27+'ВВРЛИ'!N27+'РСКШИ'!N27+'Жатай'!N27+'МАШ'!N27+'СУНЦ'!N27+'Алдан'!N27+'Аллаих'!N27+'Амга'!N27+'Булун'!N27+'ВВилюй'!N27+'Вянск'!N27+'Вилюй'!N27+'Горн'!N27+'Жиг'!N27+'Кобяй'!N27+'Лен'!N27+'М_К'!N27+'Мирн'!N27+'Момма'!N27+'Намск'!N27+'Нерюн'!N27+'Нколым'!N27+'Нюрб'!N27+'Олекмин'!N27+'Оленек'!N27+'Оймяк'!N27+'Срколым'!N27+'Сунт'!N27+'Татта'!N27+'Томп'!N27+'У-Алдан'!N27+'У-майск'!N27+'У-янск'!N27+'Хангаласс'!N27+'Чурапч'!N27+'Э-Бытан'!N27+'Якутск'!N27+'Вколым'!N27+'Анабар'!N27+'Абыйск'!N27</f>
        <v>396</v>
      </c>
      <c r="O27" s="127">
        <f>'РЛИ'!O27+'ЯКШИ'!O27+'ВВРЛИ'!O27+'РСКШИ'!O27+'Жатай'!O27+'МАШ'!O27+'СУНЦ'!O27+'Алдан'!O27+'Аллаих'!O27+'Амга'!O27+'Булун'!O27+'ВВилюй'!O27+'Вянск'!O27+'Вилюй'!O27+'Горн'!O27+'Жиг'!O27+'Кобяй'!O27+'Лен'!O27+'М_К'!O27+'Мирн'!O27+'Момма'!O27+'Намск'!O27+'Нерюн'!O27+'Нколым'!O27+'Нюрб'!O27+'Олекмин'!O27+'Оленек'!O27+'Оймяк'!O27+'Срколым'!O27+'Сунт'!O27+'Татта'!O27+'Томп'!O27+'У-Алдан'!O27+'У-майск'!O27+'У-янск'!O27+'Хангаласс'!O27+'Чурапч'!O27+'Э-Бытан'!O27+'Якутск'!O27+'Вколым'!O27+'Анабар'!O27+'Абыйск'!O27</f>
        <v>94</v>
      </c>
      <c r="P27" s="127">
        <f>'РЛИ'!P27+'ЯКШИ'!P27+'ВВРЛИ'!P27+'РСКШИ'!P27+'Жатай'!P27+'МАШ'!P27+'СУНЦ'!P27+'Алдан'!P27+'Аллаих'!P27+'Амга'!P27+'Булун'!P27+'ВВилюй'!P27+'Вянск'!P27+'Вилюй'!P27+'Горн'!P27+'Жиг'!P27+'Кобяй'!P27+'Лен'!P27+'М_К'!P27+'Мирн'!P27+'Момма'!P27+'Намск'!P27+'Нерюн'!P27+'Нколым'!P27+'Нюрб'!P27+'Олекмин'!P27+'Оленек'!P27+'Оймяк'!P27+'Срколым'!P27+'Сунт'!P27+'Татта'!P27+'Томп'!P27+'У-Алдан'!P27+'У-майск'!P27+'У-янск'!P27+'Хангаласс'!P27+'Чурапч'!P27+'Э-Бытан'!P27+'Якутск'!P27+'Вколым'!P27+'Анабар'!P27+'Абыйск'!P27</f>
        <v>144</v>
      </c>
      <c r="Q27" s="127">
        <f>'РЛИ'!Q27+'ЯКШИ'!Q27+'ВВРЛИ'!Q27+'РСКШИ'!Q27+'Жатай'!Q27+'МАШ'!Q27+'СУНЦ'!Q27+'Алдан'!Q27+'Аллаих'!Q27+'Амга'!Q27+'Булун'!Q27+'ВВилюй'!Q27+'Вянск'!Q27+'Вилюй'!Q27+'Горн'!Q27+'Жиг'!Q27+'Кобяй'!Q27+'Лен'!Q27+'М_К'!Q27+'Мирн'!Q27+'Момма'!Q27+'Намск'!Q27+'Нерюн'!Q27+'Нколым'!Q27+'Нюрб'!Q27+'Олекмин'!Q27+'Оленек'!Q27+'Оймяк'!Q27+'Срколым'!Q27+'Сунт'!Q27+'Татта'!Q27+'Томп'!Q27+'У-Алдан'!Q27+'У-майск'!Q27+'У-янск'!Q27+'Хангаласс'!Q27+'Чурапч'!Q27+'Э-Бытан'!Q27+'Якутск'!Q27+'Вколым'!Q27+'Анабар'!Q27+'Абыйск'!Q27</f>
        <v>1644</v>
      </c>
      <c r="R27" s="128">
        <f t="shared" si="1"/>
        <v>1644</v>
      </c>
      <c r="S27" s="29">
        <f t="shared" si="2"/>
        <v>875</v>
      </c>
      <c r="T27" s="29">
        <f t="shared" si="3"/>
        <v>769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29">
        <f>SUM(R6:R27)</f>
        <v>98562</v>
      </c>
    </row>
    <row r="29" ht="15.75" customHeight="1">
      <c r="A29" s="17">
        <v>1.0</v>
      </c>
      <c r="B29" s="18" t="s">
        <v>10</v>
      </c>
      <c r="C29" s="127">
        <v>0.0</v>
      </c>
      <c r="D29" s="127">
        <v>0.0</v>
      </c>
      <c r="E29" s="127">
        <v>0.0</v>
      </c>
      <c r="F29" s="127">
        <f>'РЛИ'!F29+'ЯКШИ'!F29+'ВВРЛИ'!F29+'РСКШИ'!F29+'Жатай'!F29+'МАШ'!F29+'СУНЦ'!F29+'Алдан'!F29+'Аллаих'!F29+'Амга'!F29+'Булун'!F29+'ВВилюй'!F29+'Вянск'!F29+'Вилюй'!F29+'Горн'!F29+'Жиг'!F29+'Кобяй'!F29+'Лен'!F29+'М_К'!F29+'Мирн'!F29+'Момма'!F29+'Намск'!F29+'Нерюн'!F29+'Нколым'!F29+'Нюрб'!F29+'Олекмин'!F29+'Оленек'!F29+'Оймяк'!F29+'Срколым'!F29+'Сунт'!F29+'Татта'!F29+'Томп'!F29+'У-Алдан'!F29+'У-майск'!F29+'У-янск'!F29+'Хангаласс'!F29+'Чурапч'!F29+'Э-Бытан'!F29+'Якутск'!F29+'Вколым'!F29+'Анабар'!F29+'Абыйск'!F29</f>
        <v>1273</v>
      </c>
      <c r="G29" s="127">
        <f>'РЛИ'!G29+'ЯКШИ'!G29+'ВВРЛИ'!G29+'РСКШИ'!G29+'Жатай'!G29+'МАШ'!G29+'СУНЦ'!G29+'Алдан'!G29+'Аллаих'!G29+'Амга'!G29+'Булун'!G29+'ВВилюй'!G29+'Вянск'!G29+'Вилюй'!G29+'Горн'!G29+'Жиг'!G29+'Кобяй'!G29+'Лен'!G29+'М_К'!G29+'Мирн'!G29+'Момма'!G29+'Намск'!G29+'Нерюн'!G29+'Нколым'!G29+'Нюрб'!G29+'Олекмин'!G29+'Оленек'!G29+'Оймяк'!G29+'Срколым'!G29+'Сунт'!G29+'Татта'!G29+'Томп'!G29+'У-Алдан'!G29+'У-майск'!G29+'У-янск'!G29+'Хангаласс'!G29+'Чурапч'!G29+'Э-Бытан'!G29+'Якутск'!G29+'Вколым'!G29+'Анабар'!G29+'Абыйск'!G29</f>
        <v>1214</v>
      </c>
      <c r="H29" s="127">
        <f>'РЛИ'!H29+'ЯКШИ'!H29+'ВВРЛИ'!H29+'РСКШИ'!H29+'Жатай'!H29+'МАШ'!H29+'СУНЦ'!H29+'Алдан'!H29+'Аллаих'!H29+'Амга'!H29+'Булун'!H29+'ВВилюй'!H29+'Вянск'!H29+'Вилюй'!H29+'Горн'!H29+'Жиг'!H29+'Кобяй'!H29+'Лен'!H29+'М_К'!H29+'Мирн'!H29+'Момма'!H29+'Намск'!H29+'Нерюн'!H29+'Нколым'!H29+'Нюрб'!H29+'Олекмин'!H29+'Оленек'!H29+'Оймяк'!H29+'Срколым'!H29+'Сунт'!H29+'Татта'!H29+'Томп'!H29+'У-Алдан'!H29+'У-майск'!H29+'У-янск'!H29+'Хангаласс'!H29+'Чурапч'!H29+'Э-Бытан'!H29+'Якутск'!H29+'Вколым'!H29+'Анабар'!H29+'Абыйск'!H29</f>
        <v>1574</v>
      </c>
      <c r="I29" s="127">
        <f>'РЛИ'!I29+'ЯКШИ'!I29+'ВВРЛИ'!I29+'РСКШИ'!I29+'Жатай'!I29+'МАШ'!I29+'СУНЦ'!I29+'Алдан'!I29+'Аллаих'!I29+'Амга'!I29+'Булун'!I29+'ВВилюй'!I29+'Вянск'!I29+'Вилюй'!I29+'Горн'!I29+'Жиг'!I29+'Кобяй'!I29+'Лен'!I29+'М_К'!I29+'Мирн'!I29+'Момма'!I29+'Намск'!I29+'Нерюн'!I29+'Нколым'!I29+'Нюрб'!I29+'Олекмин'!I29+'Оленек'!I29+'Оймяк'!I29+'Срколым'!I29+'Сунт'!I29+'Татта'!I29+'Томп'!I29+'У-Алдан'!I29+'У-майск'!I29+'У-янск'!I29+'Хангаласс'!I29+'Чурапч'!I29+'Э-Бытан'!I29+'Якутск'!I29+'Вколым'!I29+'Анабар'!I29+'Абыйск'!I29</f>
        <v>1480</v>
      </c>
      <c r="J29" s="127">
        <f>'РЛИ'!J29+'ЯКШИ'!J29+'ВВРЛИ'!J29+'РСКШИ'!J29+'Жатай'!J29+'МАШ'!J29+'СУНЦ'!J29+'Алдан'!J29+'Аллаих'!J29+'Амга'!J29+'Булун'!J29+'ВВилюй'!J29+'Вянск'!J29+'Вилюй'!J29+'Горн'!J29+'Жиг'!J29+'Кобяй'!J29+'Лен'!J29+'М_К'!J29+'Мирн'!J29+'Момма'!J29+'Намск'!J29+'Нерюн'!J29+'Нколым'!J29+'Нюрб'!J29+'Олекмин'!J29+'Оленек'!J29+'Оймяк'!J29+'Срколым'!J29+'Сунт'!J29+'Татта'!J29+'Томп'!J29+'У-Алдан'!J29+'У-майск'!J29+'У-янск'!J29+'Хангаласс'!J29+'Чурапч'!J29+'Э-Бытан'!J29+'Якутск'!J29+'Вколым'!J29+'Анабар'!J29+'Абыйск'!J29</f>
        <v>1341</v>
      </c>
      <c r="K29" s="127">
        <f>'РЛИ'!K29+'ЯКШИ'!K29+'ВВРЛИ'!K29+'РСКШИ'!K29+'Жатай'!K29+'МАШ'!K29+'СУНЦ'!K29+'Алдан'!K29+'Аллаих'!K29+'Амга'!K29+'Булун'!K29+'ВВилюй'!K29+'Вянск'!K29+'Вилюй'!K29+'Горн'!K29+'Жиг'!K29+'Кобяй'!K29+'Лен'!K29+'М_К'!K29+'Мирн'!K29+'Момма'!K29+'Намск'!K29+'Нерюн'!K29+'Нколым'!K29+'Нюрб'!K29+'Олекмин'!K29+'Оленек'!K29+'Оймяк'!K29+'Срколым'!K29+'Сунт'!K29+'Татта'!K29+'Томп'!K29+'У-Алдан'!K29+'У-майск'!K29+'У-янск'!K29+'Хангаласс'!K29+'Чурапч'!K29+'Э-Бытан'!K29+'Якутск'!K29+'Вколым'!K29+'Анабар'!K29+'Абыйск'!K29</f>
        <v>1062</v>
      </c>
      <c r="L29" s="127">
        <f>'РЛИ'!L29+'ЯКШИ'!L29+'ВВРЛИ'!L29+'РСКШИ'!L29+'Жатай'!L29+'МАШ'!L29+'СУНЦ'!L29+'Алдан'!L29+'Аллаих'!L29+'Амга'!L29+'Булун'!L29+'ВВилюй'!L29+'Вянск'!L29+'Вилюй'!L29+'Горн'!L29+'Жиг'!L29+'Кобяй'!L29+'Лен'!L29+'М_К'!L29+'Мирн'!L29+'Момма'!L29+'Намск'!L29+'Нерюн'!L29+'Нколым'!L29+'Нюрб'!L29+'Олекмин'!L29+'Оленек'!L29+'Оймяк'!L29+'Срколым'!L29+'Сунт'!L29+'Татта'!L29+'Томп'!L29+'У-Алдан'!L29+'У-майск'!L29+'У-янск'!L29+'Хангаласс'!L29+'Чурапч'!L29+'Э-Бытан'!L29+'Якутск'!L29+'Вколым'!L29+'Анабар'!L29+'Абыйск'!L29</f>
        <v>1739</v>
      </c>
      <c r="M29" s="127">
        <f>'РЛИ'!M29+'ЯКШИ'!M29+'ВВРЛИ'!M29+'РСКШИ'!M29+'Жатай'!M29+'МАШ'!M29+'СУНЦ'!M29+'Алдан'!M29+'Аллаих'!M29+'Амга'!M29+'Булун'!M29+'ВВилюй'!M29+'Вянск'!M29+'Вилюй'!M29+'Горн'!M29+'Жиг'!M29+'Кобяй'!M29+'Лен'!M29+'М_К'!M29+'Мирн'!M29+'Момма'!M29+'Намск'!M29+'Нерюн'!M29+'Нколым'!M29+'Нюрб'!M29+'Олекмин'!M29+'Оленек'!M29+'Оймяк'!M29+'Срколым'!M29+'Сунт'!M29+'Татта'!M29+'Томп'!M29+'У-Алдан'!M29+'У-майск'!M29+'У-янск'!M29+'Хангаласс'!M29+'Чурапч'!M29+'Э-Бытан'!M29+'Якутск'!M29+'Вколым'!M29+'Анабар'!M29+'Абыйск'!M29</f>
        <v>1034</v>
      </c>
      <c r="N29" s="127">
        <f>'РЛИ'!N29+'ЯКШИ'!N29+'ВВРЛИ'!N29+'РСКШИ'!N29+'Жатай'!N29+'МАШ'!N29+'СУНЦ'!N29+'Алдан'!N29+'Аллаих'!N29+'Амга'!N29+'Булун'!N29+'ВВилюй'!N29+'Вянск'!N29+'Вилюй'!N29+'Горн'!N29+'Жиг'!N29+'Кобяй'!N29+'Лен'!N29+'М_К'!N29+'Мирн'!N29+'Момма'!N29+'Намск'!N29+'Нерюн'!N29+'Нколым'!N29+'Нюрб'!N29+'Олекмин'!N29+'Оленек'!N29+'Оймяк'!N29+'Срколым'!N29+'Сунт'!N29+'Татта'!N29+'Томп'!N29+'У-Алдан'!N29+'У-майск'!N29+'У-янск'!N29+'Хангаласс'!N29+'Чурапч'!N29+'Э-Бытан'!N29+'Якутск'!N29+'Вколым'!N29+'Анабар'!N29+'Абыйск'!N29</f>
        <v>970</v>
      </c>
      <c r="O29" s="127">
        <f>'РЛИ'!O29+'ЯКШИ'!O29+'ВВРЛИ'!O29+'РСКШИ'!O29+'Жатай'!O29+'МАШ'!O29+'СУНЦ'!O29+'Алдан'!O29+'Аллаих'!O29+'Амга'!O29+'Булун'!O29+'ВВилюй'!O29+'Вянск'!O29+'Вилюй'!O29+'Горн'!O29+'Жиг'!O29+'Кобяй'!O29+'Лен'!O29+'М_К'!O29+'Мирн'!O29+'Момма'!O29+'Намск'!O29+'Нерюн'!O29+'Нколым'!O29+'Нюрб'!O29+'Олекмин'!O29+'Оленек'!O29+'Оймяк'!O29+'Срколым'!O29+'Сунт'!O29+'Татта'!O29+'Томп'!O29+'У-Алдан'!O29+'У-майск'!O29+'У-янск'!O29+'Хангаласс'!O29+'Чурапч'!O29+'Э-Бытан'!O29+'Якутск'!O29+'Вколым'!O29+'Анабар'!O29+'Абыйск'!O29</f>
        <v>390</v>
      </c>
      <c r="P29" s="127">
        <f>'РЛИ'!P29+'ЯКШИ'!P29+'ВВРЛИ'!P29+'РСКШИ'!P29+'Жатай'!P29+'МАШ'!P29+'СУНЦ'!P29+'Алдан'!P29+'Аллаих'!P29+'Амга'!P29+'Булун'!P29+'ВВилюй'!P29+'Вянск'!P29+'Вилюй'!P29+'Горн'!P29+'Жиг'!P29+'Кобяй'!P29+'Лен'!P29+'М_К'!P29+'Мирн'!P29+'Момма'!P29+'Намск'!P29+'Нерюн'!P29+'Нколым'!P29+'Нюрб'!P29+'Олекмин'!P29+'Оленек'!P29+'Оймяк'!P29+'Срколым'!P29+'Сунт'!P29+'Татта'!P29+'Томп'!P29+'У-Алдан'!P29+'У-майск'!P29+'У-янск'!P29+'Хангаласс'!P29+'Чурапч'!P29+'Э-Бытан'!P29+'Якутск'!P29+'Вколым'!P29+'Анабар'!P29+'Абыйск'!P29</f>
        <v>557</v>
      </c>
      <c r="Q29" s="127">
        <v>8886.0</v>
      </c>
      <c r="R29" s="128">
        <f t="shared" ref="R29:R50" si="4">SUM(C29,F29:J29,M29:N29)</f>
        <v>8886</v>
      </c>
      <c r="S29" s="29">
        <f t="shared" ref="S29:S50" si="5">SUM(F29:J29)</f>
        <v>6882</v>
      </c>
      <c r="T29" s="29">
        <f t="shared" ref="T29:T50" si="6">SUM(M29:N29)</f>
        <v>2004</v>
      </c>
    </row>
    <row r="30" ht="15.75" customHeight="1">
      <c r="A30" s="17">
        <v>2.0</v>
      </c>
      <c r="B30" s="18" t="s">
        <v>12</v>
      </c>
      <c r="C30" s="127">
        <f>'РЛИ'!C30+'ЯКШИ'!C30+'ВВРЛИ'!C30+'РСКШИ'!C30+'Жатай'!C30+'МАШ'!C30+'СУНЦ'!C30+'Алдан'!C30+'Аллаих'!C30+'Амга'!C30+'Булун'!C30+'ВВилюй'!C30+'Вянск'!C30+'Вилюй'!C30+'Горн'!C30+'Жиг'!C30+'Кобяй'!C30+'Лен'!C30+'М_К'!C30+'Мирн'!C30+'Момма'!C30+'Намск'!C30+'Нерюн'!C30+'Нколым'!C30+'Нюрб'!C30+'Олекмин'!C30+'Оленек'!C30+'Оймяк'!C30+'Срколым'!C30+'Сунт'!C30+'Татта'!C30+'Томп'!C30+'У-Алдан'!C30+'У-майск'!C30+'У-янск'!C30+'Хангаласс'!C30+'Чурапч'!C30+'Э-Бытан'!C30+'Якутск'!C30+'Вколым'!C30+'Анабар'!C30+'Абыйск'!C30</f>
        <v>0</v>
      </c>
      <c r="D30" s="127">
        <f>'РЛИ'!D30+'ЯКШИ'!D30+'ВВРЛИ'!D30+'РСКШИ'!D30+'Жатай'!D30+'МАШ'!D30+'СУНЦ'!D30+'Алдан'!D30+'Аллаих'!D30+'Амга'!D30+'Булун'!D30+'ВВилюй'!D30+'Вянск'!D30+'Вилюй'!D30+'Горн'!D30+'Жиг'!D30+'Кобяй'!D30+'Лен'!D30+'М_К'!D30+'Мирн'!D30+'Момма'!D30+'Намск'!D30+'Нерюн'!D30+'Нколым'!D30+'Нюрб'!D30+'Олекмин'!D30+'Оленек'!D30+'Оймяк'!D30+'Срколым'!D30+'Сунт'!D30+'Татта'!D30+'Томп'!D30+'У-Алдан'!D30+'У-майск'!D30+'У-янск'!D30+'Хангаласс'!D30+'Чурапч'!D30+'Э-Бытан'!D30+'Якутск'!D30+'Вколым'!D30+'Анабар'!D30+'Абыйск'!D30</f>
        <v>0</v>
      </c>
      <c r="E30" s="127">
        <f>'РЛИ'!E30+'ЯКШИ'!E30+'ВВРЛИ'!E30+'РСКШИ'!E30+'Жатай'!E30+'МАШ'!E30+'СУНЦ'!E30+'Алдан'!E30+'Аллаих'!E30+'Амга'!E30+'Булун'!E30+'ВВилюй'!E30+'Вянск'!E30+'Вилюй'!E30+'Горн'!E30+'Жиг'!E30+'Кобяй'!E30+'Лен'!E30+'М_К'!E30+'Мирн'!E30+'Момма'!E30+'Намск'!E30+'Нерюн'!E30+'Нколым'!E30+'Нюрб'!E30+'Олекмин'!E30+'Оленек'!E30+'Оймяк'!E30+'Срколым'!E30+'Сунт'!E30+'Татта'!E30+'Томп'!E30+'У-Алдан'!E30+'У-майск'!E30+'У-янск'!E30+'Хангаласс'!E30+'Чурапч'!E30+'Э-Бытан'!E30+'Якутск'!E30+'Вколым'!E30+'Анабар'!E30+'Абыйск'!E30</f>
        <v>0</v>
      </c>
      <c r="F30" s="127">
        <f>'РЛИ'!F30+'ЯКШИ'!F30+'ВВРЛИ'!F30+'РСКШИ'!F30+'Жатай'!F30+'МАШ'!F30+'СУНЦ'!F30+'Алдан'!F30+'Аллаих'!F30+'Амга'!F30+'Булун'!F30+'ВВилюй'!F30+'Вянск'!F30+'Вилюй'!F30+'Горн'!F30+'Жиг'!F30+'Кобяй'!F30+'Лен'!F30+'М_К'!F30+'Мирн'!F30+'Момма'!F30+'Намск'!F30+'Нерюн'!F30+'Нколым'!F30+'Нюрб'!F30+'Олекмин'!F30+'Оленек'!F30+'Оймяк'!F30+'Срколым'!F30+'Сунт'!F30+'Татта'!F30+'Томп'!F30+'У-Алдан'!F30+'У-майск'!F30+'У-янск'!F30+'Хангаласс'!F30+'Чурапч'!F30+'Э-Бытан'!F30+'Якутск'!F30+'Вколым'!F30+'Анабар'!F30+'Абыйск'!F30</f>
        <v>360</v>
      </c>
      <c r="G30" s="127">
        <f>'РЛИ'!G30+'ЯКШИ'!G30+'ВВРЛИ'!G30+'РСКШИ'!G30+'Жатай'!G30+'МАШ'!G30+'СУНЦ'!G30+'Алдан'!G30+'Аллаих'!G30+'Амга'!G30+'Булун'!G30+'ВВилюй'!G30+'Вянск'!G30+'Вилюй'!G30+'Горн'!G30+'Жиг'!G30+'Кобяй'!G30+'Лен'!G30+'М_К'!G30+'Мирн'!G30+'Момма'!G30+'Намск'!G30+'Нерюн'!G30+'Нколым'!G30+'Нюрб'!G30+'Олекмин'!G30+'Оленек'!G30+'Оймяк'!G30+'Срколым'!G30+'Сунт'!G30+'Татта'!G30+'Томп'!G30+'У-Алдан'!G30+'У-майск'!G30+'У-янск'!G30+'Хангаласс'!G30+'Чурапч'!G30+'Э-Бытан'!G30+'Якутск'!G30+'Вколым'!G30+'Анабар'!G30+'Абыйск'!G30</f>
        <v>288</v>
      </c>
      <c r="H30" s="127">
        <f>'РЛИ'!H30+'ЯКШИ'!H30+'ВВРЛИ'!H30+'РСКШИ'!H30+'Жатай'!H30+'МАШ'!H30+'СУНЦ'!H30+'Алдан'!H30+'Аллаих'!H30+'Амга'!H30+'Булун'!H30+'ВВилюй'!H30+'Вянск'!H30+'Вилюй'!H30+'Горн'!H30+'Жиг'!H30+'Кобяй'!H30+'Лен'!H30+'М_К'!H30+'Мирн'!H30+'Момма'!H30+'Намск'!H30+'Нерюн'!H30+'Нколым'!H30+'Нюрб'!H30+'Олекмин'!H30+'Оленек'!H30+'Оймяк'!H30+'Срколым'!H30+'Сунт'!H30+'Татта'!H30+'Томп'!H30+'У-Алдан'!H30+'У-майск'!H30+'У-янск'!H30+'Хангаласс'!H30+'Чурапч'!H30+'Э-Бытан'!H30+'Якутск'!H30+'Вколым'!H30+'Анабар'!H30+'Абыйск'!H30</f>
        <v>431</v>
      </c>
      <c r="I30" s="127">
        <f>'РЛИ'!I30+'ЯКШИ'!I30+'ВВРЛИ'!I30+'РСКШИ'!I30+'Жатай'!I30+'МАШ'!I30+'СУНЦ'!I30+'Алдан'!I30+'Аллаих'!I30+'Амга'!I30+'Булун'!I30+'ВВилюй'!I30+'Вянск'!I30+'Вилюй'!I30+'Горн'!I30+'Жиг'!I30+'Кобяй'!I30+'Лен'!I30+'М_К'!I30+'Мирн'!I30+'Момма'!I30+'Намск'!I30+'Нерюн'!I30+'Нколым'!I30+'Нюрб'!I30+'Олекмин'!I30+'Оленек'!I30+'Оймяк'!I30+'Срколым'!I30+'Сунт'!I30+'Татта'!I30+'Томп'!I30+'У-Алдан'!I30+'У-майск'!I30+'У-янск'!I30+'Хангаласс'!I30+'Чурапч'!I30+'Э-Бытан'!I30+'Якутск'!I30+'Вколым'!I30+'Анабар'!I30+'Абыйск'!I30</f>
        <v>378</v>
      </c>
      <c r="J30" s="127">
        <f>'РЛИ'!J30+'ЯКШИ'!J30+'ВВРЛИ'!J30+'РСКШИ'!J30+'Жатай'!J30+'МАШ'!J30+'СУНЦ'!J30+'Алдан'!J30+'Аллаих'!J30+'Амга'!J30+'Булун'!J30+'ВВилюй'!J30+'Вянск'!J30+'Вилюй'!J30+'Горн'!J30+'Жиг'!J30+'Кобяй'!J30+'Лен'!J30+'М_К'!J30+'Мирн'!J30+'Момма'!J30+'Намск'!J30+'Нерюн'!J30+'Нколым'!J30+'Нюрб'!J30+'Олекмин'!J30+'Оленек'!J30+'Оймяк'!J30+'Срколым'!J30+'Сунт'!J30+'Татта'!J30+'Томп'!J30+'У-Алдан'!J30+'У-майск'!J30+'У-янск'!J30+'Хангаласс'!J30+'Чурапч'!J30+'Э-Бытан'!J30+'Якутск'!J30+'Вколым'!J30+'Анабар'!J30+'Абыйск'!J30</f>
        <v>359</v>
      </c>
      <c r="K30" s="127">
        <f>'РЛИ'!K30+'ЯКШИ'!K30+'ВВРЛИ'!K30+'РСКШИ'!K30+'Жатай'!K30+'МАШ'!K30+'СУНЦ'!K30+'Алдан'!K30+'Аллаих'!K30+'Амга'!K30+'Булун'!K30+'ВВилюй'!K30+'Вянск'!K30+'Вилюй'!K30+'Горн'!K30+'Жиг'!K30+'Кобяй'!K30+'Лен'!K30+'М_К'!K30+'Мирн'!K30+'Момма'!K30+'Намск'!K30+'Нерюн'!K30+'Нколым'!K30+'Нюрб'!K30+'Олекмин'!K30+'Оленек'!K30+'Оймяк'!K30+'Срколым'!K30+'Сунт'!K30+'Татта'!K30+'Томп'!K30+'У-Алдан'!K30+'У-майск'!K30+'У-янск'!K30+'Хангаласс'!K30+'Чурапч'!K30+'Э-Бытан'!K30+'Якутск'!K30+'Вколым'!K30+'Анабар'!K30+'Абыйск'!K30</f>
        <v>234</v>
      </c>
      <c r="L30" s="127">
        <f>'РЛИ'!L30+'ЯКШИ'!L30+'ВВРЛИ'!L30+'РСКШИ'!L30+'Жатай'!L30+'МАШ'!L30+'СУНЦ'!L30+'Алдан'!L30+'Аллаих'!L30+'Амга'!L30+'Булун'!L30+'ВВилюй'!L30+'Вянск'!L30+'Вилюй'!L30+'Горн'!L30+'Жиг'!L30+'Кобяй'!L30+'Лен'!L30+'М_К'!L30+'Мирн'!L30+'Момма'!L30+'Намск'!L30+'Нерюн'!L30+'Нколым'!L30+'Нюрб'!L30+'Олекмин'!L30+'Оленек'!L30+'Оймяк'!L30+'Срколым'!L30+'Сунт'!L30+'Татта'!L30+'Томп'!L30+'У-Алдан'!L30+'У-майск'!L30+'У-янск'!L30+'Хангаласс'!L30+'Чурапч'!L30+'Э-Бытан'!L30+'Якутск'!L30+'Вколым'!L30+'Анабар'!L30+'Абыйск'!L30</f>
        <v>407</v>
      </c>
      <c r="M30" s="127">
        <f>'РЛИ'!M30+'ЯКШИ'!M30+'ВВРЛИ'!M30+'РСКШИ'!M30+'Жатай'!M30+'МАШ'!M30+'СУНЦ'!M30+'Алдан'!M30+'Аллаих'!M30+'Амга'!M30+'Булун'!M30+'ВВилюй'!M30+'Вянск'!M30+'Вилюй'!M30+'Горн'!M30+'Жиг'!M30+'Кобяй'!M30+'Лен'!M30+'М_К'!M30+'Мирн'!M30+'Момма'!M30+'Намск'!M30+'Нерюн'!M30+'Нколым'!M30+'Нюрб'!M30+'Олекмин'!M30+'Оленек'!M30+'Оймяк'!M30+'Срколым'!M30+'Сунт'!M30+'Татта'!M30+'Томп'!M30+'У-Алдан'!M30+'У-майск'!M30+'У-янск'!M30+'Хангаласс'!M30+'Чурапч'!M30+'Э-Бытан'!M30+'Якутск'!M30+'Вколым'!M30+'Анабар'!M30+'Абыйск'!M30</f>
        <v>497</v>
      </c>
      <c r="N30" s="127">
        <f>'РЛИ'!N30+'ЯКШИ'!N30+'ВВРЛИ'!N30+'РСКШИ'!N30+'Жатай'!N30+'МАШ'!N30+'СУНЦ'!N30+'Алдан'!N30+'Аллаих'!N30+'Амга'!N30+'Булун'!N30+'ВВилюй'!N30+'Вянск'!N30+'Вилюй'!N30+'Горн'!N30+'Жиг'!N30+'Кобяй'!N30+'Лен'!N30+'М_К'!N30+'Мирн'!N30+'Момма'!N30+'Намск'!N30+'Нерюн'!N30+'Нколым'!N30+'Нюрб'!N30+'Олекмин'!N30+'Оленек'!N30+'Оймяк'!N30+'Срколым'!N30+'Сунт'!N30+'Татта'!N30+'Томп'!N30+'У-Алдан'!N30+'У-майск'!N30+'У-янск'!N30+'Хангаласс'!N30+'Чурапч'!N30+'Э-Бытан'!N30+'Якутск'!N30+'Вколым'!N30+'Анабар'!N30+'Абыйск'!N30</f>
        <v>443</v>
      </c>
      <c r="O30" s="127">
        <f>'РЛИ'!O30+'ЯКШИ'!O30+'ВВРЛИ'!O30+'РСКШИ'!O30+'Жатай'!O30+'МАШ'!O30+'СУНЦ'!O30+'Алдан'!O30+'Аллаих'!O30+'Амга'!O30+'Булун'!O30+'ВВилюй'!O30+'Вянск'!O30+'Вилюй'!O30+'Горн'!O30+'Жиг'!O30+'Кобяй'!O30+'Лен'!O30+'М_К'!O30+'Мирн'!O30+'Момма'!O30+'Намск'!O30+'Нерюн'!O30+'Нколым'!O30+'Нюрб'!O30+'Олекмин'!O30+'Оленек'!O30+'Оймяк'!O30+'Срколым'!O30+'Сунт'!O30+'Татта'!O30+'Томп'!O30+'У-Алдан'!O30+'У-майск'!O30+'У-янск'!O30+'Хангаласс'!O30+'Чурапч'!O30+'Э-Бытан'!O30+'Якутск'!O30+'Вколым'!O30+'Анабар'!O30+'Абыйск'!O30</f>
        <v>144</v>
      </c>
      <c r="P30" s="127">
        <f>'РЛИ'!P30+'ЯКШИ'!P30+'ВВРЛИ'!P30+'РСКШИ'!P30+'Жатай'!P30+'МАШ'!P30+'СУНЦ'!P30+'Алдан'!P30+'Аллаих'!P30+'Амга'!P30+'Булун'!P30+'ВВилюй'!P30+'Вянск'!P30+'Вилюй'!P30+'Горн'!P30+'Жиг'!P30+'Кобяй'!P30+'Лен'!P30+'М_К'!P30+'Мирн'!P30+'Момма'!P30+'Намск'!P30+'Нерюн'!P30+'Нколым'!P30+'Нюрб'!P30+'Олекмин'!P30+'Оленек'!P30+'Оймяк'!P30+'Срколым'!P30+'Сунт'!P30+'Татта'!P30+'Томп'!P30+'У-Алдан'!P30+'У-майск'!P30+'У-янск'!P30+'Хангаласс'!P30+'Чурапч'!P30+'Э-Бытан'!P30+'Якутск'!P30+'Вколым'!P30+'Анабар'!P30+'Абыйск'!P30</f>
        <v>228</v>
      </c>
      <c r="Q30" s="127">
        <f>'РЛИ'!Q30+'ЯКШИ'!Q30+'ВВРЛИ'!Q30+'РСКШИ'!Q30+'Жатай'!Q30+'МАШ'!Q30+'СУНЦ'!Q30+'Алдан'!Q30+'Аллаих'!Q30+'Амга'!Q30+'Булун'!Q30+'ВВилюй'!Q30+'Вянск'!Q30+'Вилюй'!Q30+'Горн'!Q30+'Жиг'!Q30+'Кобяй'!Q30+'Лен'!Q30+'М_К'!Q30+'Мирн'!Q30+'Момма'!Q30+'Намск'!Q30+'Нерюн'!Q30+'Нколым'!Q30+'Нюрб'!Q30+'Олекмин'!Q30+'Оленек'!Q30+'Оймяк'!Q30+'Срколым'!Q30+'Сунт'!Q30+'Татта'!Q30+'Томп'!Q30+'У-Алдан'!Q30+'У-майск'!Q30+'У-янск'!Q30+'Хангаласс'!Q30+'Чурапч'!Q30+'Э-Бытан'!Q30+'Якутск'!Q30+'Вколым'!Q30+'Анабар'!Q30+'Абыйск'!Q30</f>
        <v>2756</v>
      </c>
      <c r="R30" s="128">
        <f t="shared" si="4"/>
        <v>2756</v>
      </c>
      <c r="S30" s="29">
        <f t="shared" si="5"/>
        <v>1816</v>
      </c>
      <c r="T30" s="29">
        <f t="shared" si="6"/>
        <v>940</v>
      </c>
    </row>
    <row r="31" ht="15.75" customHeight="1">
      <c r="A31" s="17">
        <v>3.0</v>
      </c>
      <c r="B31" s="18" t="s">
        <v>13</v>
      </c>
      <c r="C31" s="127">
        <f>'РЛИ'!C31+'ЯКШИ'!C31+'ВВРЛИ'!C31+'РСКШИ'!C31+'Жатай'!C31+'МАШ'!C31+'СУНЦ'!C31+'Алдан'!C31+'Аллаих'!C31+'Амга'!C31+'Булун'!C31+'ВВилюй'!C31+'Вянск'!C31+'Вилюй'!C31+'Горн'!C31+'Жиг'!C31+'Кобяй'!C31+'Лен'!C31+'М_К'!C31+'Мирн'!C31+'Момма'!C31+'Намск'!C31+'Нерюн'!C31+'Нколым'!C31+'Нюрб'!C31+'Олекмин'!C31+'Оленек'!C31+'Оймяк'!C31+'Срколым'!C31+'Сунт'!C31+'Татта'!C31+'Томп'!C31+'У-Алдан'!C31+'У-майск'!C31+'У-янск'!C31+'Хангаласс'!C31+'Чурапч'!C31+'Э-Бытан'!C31+'Якутск'!C31+'Вколым'!C31+'Анабар'!C31+'Абыйск'!C31</f>
        <v>0</v>
      </c>
      <c r="D31" s="127">
        <f>'РЛИ'!D31+'ЯКШИ'!D31+'ВВРЛИ'!D31+'РСКШИ'!D31+'Жатай'!D31+'МАШ'!D31+'СУНЦ'!D31+'Алдан'!D31+'Аллаих'!D31+'Амга'!D31+'Булун'!D31+'ВВилюй'!D31+'Вянск'!D31+'Вилюй'!D31+'Горн'!D31+'Жиг'!D31+'Кобяй'!D31+'Лен'!D31+'М_К'!D31+'Мирн'!D31+'Момма'!D31+'Намск'!D31+'Нерюн'!D31+'Нколым'!D31+'Нюрб'!D31+'Олекмин'!D31+'Оленек'!D31+'Оймяк'!D31+'Срколым'!D31+'Сунт'!D31+'Татта'!D31+'Томп'!D31+'У-Алдан'!D31+'У-майск'!D31+'У-янск'!D31+'Хангаласс'!D31+'Чурапч'!D31+'Э-Бытан'!D31+'Якутск'!D31+'Вколым'!D31+'Анабар'!D31+'Абыйск'!D31</f>
        <v>0</v>
      </c>
      <c r="E31" s="127">
        <f>'РЛИ'!E31+'ЯКШИ'!E31+'ВВРЛИ'!E31+'РСКШИ'!E31+'Жатай'!E31+'МАШ'!E31+'СУНЦ'!E31+'Алдан'!E31+'Аллаих'!E31+'Амга'!E31+'Булун'!E31+'ВВилюй'!E31+'Вянск'!E31+'Вилюй'!E31+'Горн'!E31+'Жиг'!E31+'Кобяй'!E31+'Лен'!E31+'М_К'!E31+'Мирн'!E31+'Момма'!E31+'Намск'!E31+'Нерюн'!E31+'Нколым'!E31+'Нюрб'!E31+'Олекмин'!E31+'Оленек'!E31+'Оймяк'!E31+'Срколым'!E31+'Сунт'!E31+'Татта'!E31+'Томп'!E31+'У-Алдан'!E31+'У-майск'!E31+'У-янск'!E31+'Хангаласс'!E31+'Чурапч'!E31+'Э-Бытан'!E31+'Якутск'!E31+'Вколым'!E31+'Анабар'!E31+'Абыйск'!E31</f>
        <v>0</v>
      </c>
      <c r="F31" s="127">
        <f>'РЛИ'!F31+'ЯКШИ'!F31+'ВВРЛИ'!F31+'РСКШИ'!F31+'Жатай'!F31+'МАШ'!F31+'СУНЦ'!F31+'Алдан'!F31+'Аллаих'!F31+'Амга'!F31+'Булун'!F31+'ВВилюй'!F31+'Вянск'!F31+'Вилюй'!F31+'Горн'!F31+'Жиг'!F31+'Кобяй'!F31+'Лен'!F31+'М_К'!F31+'Мирн'!F31+'Момма'!F31+'Намск'!F31+'Нерюн'!F31+'Нколым'!F31+'Нюрб'!F31+'Олекмин'!F31+'Оленек'!F31+'Оймяк'!F31+'Срколым'!F31+'Сунт'!F31+'Татта'!F31+'Томп'!F31+'У-Алдан'!F31+'У-майск'!F31+'У-янск'!F31+'Хангаласс'!F31+'Чурапч'!F31+'Э-Бытан'!F31+'Якутск'!F31+'Вколым'!F31+'Анабар'!F31+'Абыйск'!F31</f>
        <v>1349</v>
      </c>
      <c r="G31" s="127">
        <f>'РЛИ'!G31+'ЯКШИ'!G31+'ВВРЛИ'!G31+'РСКШИ'!G31+'Жатай'!G31+'МАШ'!G31+'СУНЦ'!G31+'Алдан'!G31+'Аллаих'!G31+'Амга'!G31+'Булун'!G31+'ВВилюй'!G31+'Вянск'!G31+'Вилюй'!G31+'Горн'!G31+'Жиг'!G31+'Кобяй'!G31+'Лен'!G31+'М_К'!G31+'Мирн'!G31+'Момма'!G31+'Намск'!G31+'Нерюн'!G31+'Нколым'!G31+'Нюрб'!G31+'Олекмин'!G31+'Оленек'!G31+'Оймяк'!G31+'Срколым'!G31+'Сунт'!G31+'Татта'!G31+'Томп'!G31+'У-Алдан'!G31+'У-майск'!G31+'У-янск'!G31+'Хангаласс'!G31+'Чурапч'!G31+'Э-Бытан'!G31+'Якутск'!G31+'Вколым'!G31+'Анабар'!G31+'Абыйск'!G31</f>
        <v>1324</v>
      </c>
      <c r="H31" s="127">
        <f>'РЛИ'!H31+'ЯКШИ'!H31+'ВВРЛИ'!H31+'РСКШИ'!H31+'Жатай'!H31+'МАШ'!H31+'СУНЦ'!H31+'Алдан'!H31+'Аллаих'!H31+'Амга'!H31+'Булун'!H31+'ВВилюй'!H31+'Вянск'!H31+'Вилюй'!H31+'Горн'!H31+'Жиг'!H31+'Кобяй'!H31+'Лен'!H31+'М_К'!H31+'Мирн'!H31+'Момма'!H31+'Намск'!H31+'Нерюн'!H31+'Нколым'!H31+'Нюрб'!H31+'Олекмин'!H31+'Оленек'!H31+'Оймяк'!H31+'Срколым'!H31+'Сунт'!H31+'Татта'!H31+'Томп'!H31+'У-Алдан'!H31+'У-майск'!H31+'У-янск'!H31+'Хангаласс'!H31+'Чурапч'!H31+'Э-Бытан'!H31+'Якутск'!H31+'Вколым'!H31+'Анабар'!H31+'Абыйск'!H31</f>
        <v>1443</v>
      </c>
      <c r="I31" s="127">
        <f>'РЛИ'!I31+'ЯКШИ'!I31+'ВВРЛИ'!I31+'РСКШИ'!I31+'Жатай'!I31+'МАШ'!I31+'СУНЦ'!I31+'Алдан'!I31+'Аллаих'!I31+'Амга'!I31+'Булун'!I31+'ВВилюй'!I31+'Вянск'!I31+'Вилюй'!I31+'Горн'!I31+'Жиг'!I31+'Кобяй'!I31+'Лен'!I31+'М_К'!I31+'Мирн'!I31+'Момма'!I31+'Намск'!I31+'Нерюн'!I31+'Нколым'!I31+'Нюрб'!I31+'Олекмин'!I31+'Оленек'!I31+'Оймяк'!I31+'Срколым'!I31+'Сунт'!I31+'Татта'!I31+'Томп'!I31+'У-Алдан'!I31+'У-майск'!I31+'У-янск'!I31+'Хангаласс'!I31+'Чурапч'!I31+'Э-Бытан'!I31+'Якутск'!I31+'Вколым'!I31+'Анабар'!I31+'Абыйск'!I31</f>
        <v>1508</v>
      </c>
      <c r="J31" s="127">
        <f>'РЛИ'!J31+'ЯКШИ'!J31+'ВВРЛИ'!J31+'РСКШИ'!J31+'Жатай'!J31+'МАШ'!J31+'СУНЦ'!J31+'Алдан'!J31+'Аллаих'!J31+'Амга'!J31+'Булун'!J31+'ВВилюй'!J31+'Вянск'!J31+'Вилюй'!J31+'Горн'!J31+'Жиг'!J31+'Кобяй'!J31+'Лен'!J31+'М_К'!J31+'Мирн'!J31+'Момма'!J31+'Намск'!J31+'Нерюн'!J31+'Нколым'!J31+'Нюрб'!J31+'Олекмин'!J31+'Оленек'!J31+'Оймяк'!J31+'Срколым'!J31+'Сунт'!J31+'Татта'!J31+'Томп'!J31+'У-Алдан'!J31+'У-майск'!J31+'У-янск'!J31+'Хангаласс'!J31+'Чурапч'!J31+'Э-Бытан'!J31+'Якутск'!J31+'Вколым'!J31+'Анабар'!J31+'Абыйск'!J31</f>
        <v>1266</v>
      </c>
      <c r="K31" s="127">
        <f>'РЛИ'!K31+'ЯКШИ'!K31+'ВВРЛИ'!K31+'РСКШИ'!K31+'Жатай'!K31+'МАШ'!K31+'СУНЦ'!K31+'Алдан'!K31+'Аллаих'!K31+'Амга'!K31+'Булун'!K31+'ВВилюй'!K31+'Вянск'!K31+'Вилюй'!K31+'Горн'!K31+'Жиг'!K31+'Кобяй'!K31+'Лен'!K31+'М_К'!K31+'Мирн'!K31+'Момма'!K31+'Намск'!K31+'Нерюн'!K31+'Нколым'!K31+'Нюрб'!K31+'Олекмин'!K31+'Оленек'!K31+'Оймяк'!K31+'Срколым'!K31+'Сунт'!K31+'Татта'!K31+'Томп'!K31+'У-Алдан'!K31+'У-майск'!K31+'У-янск'!K31+'Хангаласс'!K31+'Чурапч'!K31+'Э-Бытан'!K31+'Якутск'!K31+'Вколым'!K31+'Анабар'!K31+'Абыйск'!K31</f>
        <v>1042</v>
      </c>
      <c r="L31" s="127">
        <f>'РЛИ'!L31+'ЯКШИ'!L31+'ВВРЛИ'!L31+'РСКШИ'!L31+'Жатай'!L31+'МАШ'!L31+'СУНЦ'!L31+'Алдан'!L31+'Аллаих'!L31+'Амга'!L31+'Булун'!L31+'ВВилюй'!L31+'Вянск'!L31+'Вилюй'!L31+'Горн'!L31+'Жиг'!L31+'Кобяй'!L31+'Лен'!L31+'М_К'!L31+'Мирн'!L31+'Момма'!L31+'Намск'!L31+'Нерюн'!L31+'Нколым'!L31+'Нюрб'!L31+'Олекмин'!L31+'Оленек'!L31+'Оймяк'!L31+'Срколым'!L31+'Сунт'!L31+'Татта'!L31+'Томп'!L31+'У-Алдан'!L31+'У-майск'!L31+'У-янск'!L31+'Хангаласс'!L31+'Чурапч'!L31+'Э-Бытан'!L31+'Якутск'!L31+'Вколым'!L31+'Анабар'!L31+'Абыйск'!L31</f>
        <v>1705</v>
      </c>
      <c r="M31" s="127">
        <f>'РЛИ'!M31+'ЯКШИ'!M31+'ВВРЛИ'!M31+'РСКШИ'!M31+'Жатай'!M31+'МАШ'!M31+'СУНЦ'!M31+'Алдан'!M31+'Аллаих'!M31+'Амга'!M31+'Булун'!M31+'ВВилюй'!M31+'Вянск'!M31+'Вилюй'!M31+'Горн'!M31+'Жиг'!M31+'Кобяй'!M31+'Лен'!M31+'М_К'!M31+'Мирн'!M31+'Момма'!M31+'Намск'!M31+'Нерюн'!M31+'Нколым'!M31+'Нюрб'!M31+'Олекмин'!M31+'Оленек'!M31+'Оймяк'!M31+'Срколым'!M31+'Сунт'!M31+'Татта'!M31+'Томп'!M31+'У-Алдан'!M31+'У-майск'!M31+'У-янск'!M31+'Хангаласс'!M31+'Чурапч'!M31+'Э-Бытан'!M31+'Якутск'!M31+'Вколым'!M31+'Анабар'!M31+'Абыйск'!M31</f>
        <v>975</v>
      </c>
      <c r="N31" s="127">
        <f>'РЛИ'!N31+'ЯКШИ'!N31+'ВВРЛИ'!N31+'РСКШИ'!N31+'Жатай'!N31+'МАШ'!N31+'СУНЦ'!N31+'Алдан'!N31+'Аллаих'!N31+'Амга'!N31+'Булун'!N31+'ВВилюй'!N31+'Вянск'!N31+'Вилюй'!N31+'Горн'!N31+'Жиг'!N31+'Кобяй'!N31+'Лен'!N31+'М_К'!N31+'Мирн'!N31+'Момма'!N31+'Намск'!N31+'Нерюн'!N31+'Нколым'!N31+'Нюрб'!N31+'Олекмин'!N31+'Оленек'!N31+'Оймяк'!N31+'Срколым'!N31+'Сунт'!N31+'Татта'!N31+'Томп'!N31+'У-Алдан'!N31+'У-майск'!N31+'У-янск'!N31+'Хангаласс'!N31+'Чурапч'!N31+'Э-Бытан'!N31+'Якутск'!N31+'Вколым'!N31+'Анабар'!N31+'Абыйск'!N31</f>
        <v>894</v>
      </c>
      <c r="O31" s="127">
        <f>'РЛИ'!O31+'ЯКШИ'!O31+'ВВРЛИ'!O31+'РСКШИ'!O31+'Жатай'!O31+'МАШ'!O31+'СУНЦ'!O31+'Алдан'!O31+'Аллаих'!O31+'Амга'!O31+'Булун'!O31+'ВВилюй'!O31+'Вянск'!O31+'Вилюй'!O31+'Горн'!O31+'Жиг'!O31+'Кобяй'!O31+'Лен'!O31+'М_К'!O31+'Мирн'!O31+'Момма'!O31+'Намск'!O31+'Нерюн'!O31+'Нколым'!O31+'Нюрб'!O31+'Олекмин'!O31+'Оленек'!O31+'Оймяк'!O31+'Срколым'!O31+'Сунт'!O31+'Татта'!O31+'Томп'!O31+'У-Алдан'!O31+'У-майск'!O31+'У-янск'!O31+'Хангаласс'!O31+'Чурапч'!O31+'Э-Бытан'!O31+'Якутск'!O31+'Вколым'!O31+'Анабар'!O31+'Абыйск'!O31</f>
        <v>393</v>
      </c>
      <c r="P31" s="127">
        <f>'РЛИ'!P31+'ЯКШИ'!P31+'ВВРЛИ'!P31+'РСКШИ'!P31+'Жатай'!P31+'МАШ'!P31+'СУНЦ'!P31+'Алдан'!P31+'Аллаих'!P31+'Амга'!P31+'Булун'!P31+'ВВилюй'!P31+'Вянск'!P31+'Вилюй'!P31+'Горн'!P31+'Жиг'!P31+'Кобяй'!P31+'Лен'!P31+'М_К'!P31+'Мирн'!P31+'Момма'!P31+'Намск'!P31+'Нерюн'!P31+'Нколым'!P31+'Нюрб'!P31+'Олекмин'!P31+'Оленек'!P31+'Оймяк'!P31+'Срколым'!P31+'Сунт'!P31+'Татта'!P31+'Томп'!P31+'У-Алдан'!P31+'У-майск'!P31+'У-янск'!P31+'Хангаласс'!P31+'Чурапч'!P31+'Э-Бытан'!P31+'Якутск'!P31+'Вколым'!P31+'Анабар'!P31+'Абыйск'!P31</f>
        <v>593</v>
      </c>
      <c r="Q31" s="127">
        <f>'РЛИ'!Q31+'ЯКШИ'!Q31+'ВВРЛИ'!Q31+'РСКШИ'!Q31+'Жатай'!Q31+'МАШ'!Q31+'СУНЦ'!Q31+'Алдан'!Q31+'Аллаих'!Q31+'Амга'!Q31+'Булун'!Q31+'ВВилюй'!Q31+'Вянск'!Q31+'Вилюй'!Q31+'Горн'!Q31+'Жиг'!Q31+'Кобяй'!Q31+'Лен'!Q31+'М_К'!Q31+'Мирн'!Q31+'Момма'!Q31+'Намск'!Q31+'Нерюн'!Q31+'Нколым'!Q31+'Нюрб'!Q31+'Олекмин'!Q31+'Оленек'!Q31+'Оймяк'!Q31+'Срколым'!Q31+'Сунт'!Q31+'Татта'!Q31+'Томп'!Q31+'У-Алдан'!Q31+'У-майск'!Q31+'У-янск'!Q31+'Хангаласс'!Q31+'Чурапч'!Q31+'Э-Бытан'!Q31+'Якутск'!Q31+'Вколым'!Q31+'Анабар'!Q31+'Абыйск'!Q31</f>
        <v>8759</v>
      </c>
      <c r="R31" s="128">
        <f t="shared" si="4"/>
        <v>8759</v>
      </c>
      <c r="S31" s="29">
        <f t="shared" si="5"/>
        <v>6890</v>
      </c>
      <c r="T31" s="29">
        <f t="shared" si="6"/>
        <v>1869</v>
      </c>
    </row>
    <row r="32" ht="15.75" customHeight="1">
      <c r="A32" s="17">
        <v>4.0</v>
      </c>
      <c r="B32" s="18" t="s">
        <v>14</v>
      </c>
      <c r="C32" s="127">
        <v>0.0</v>
      </c>
      <c r="D32" s="127">
        <v>0.0</v>
      </c>
      <c r="E32" s="127">
        <v>0.0</v>
      </c>
      <c r="F32" s="127">
        <f>'РЛИ'!F32+'ЯКШИ'!F32+'ВВРЛИ'!F32+'РСКШИ'!F32+'Жатай'!F32+'МАШ'!F32+'СУНЦ'!F32+'Алдан'!F32+'Аллаих'!F32+'Амга'!F32+'Булун'!F32+'ВВилюй'!F32+'Вянск'!F32+'Вилюй'!F32+'Горн'!F32+'Жиг'!F32+'Кобяй'!F32+'Лен'!F32+'М_К'!F32+'Мирн'!F32+'Момма'!F32+'Намск'!F32+'Нерюн'!F32+'Нколым'!F32+'Нюрб'!F32+'Олекмин'!F32+'Оленек'!F32+'Оймяк'!F32+'Срколым'!F32+'Сунт'!F32+'Татта'!F32+'Томп'!F32+'У-Алдан'!F32+'У-майск'!F32+'У-янск'!F32+'Хангаласс'!F32+'Чурапч'!F32+'Э-Бытан'!F32+'Якутск'!F32+'Вколым'!F32+'Анабар'!F32+'Абыйск'!F32</f>
        <v>889</v>
      </c>
      <c r="G32" s="127">
        <f>'РЛИ'!G32+'ЯКШИ'!G32+'ВВРЛИ'!G32+'РСКШИ'!G32+'Жатай'!G32+'МАШ'!G32+'СУНЦ'!G32+'Алдан'!G32+'Аллаих'!G32+'Амга'!G32+'Булун'!G32+'ВВилюй'!G32+'Вянск'!G32+'Вилюй'!G32+'Горн'!G32+'Жиг'!G32+'Кобяй'!G32+'Лен'!G32+'М_К'!G32+'Мирн'!G32+'Момма'!G32+'Намск'!G32+'Нерюн'!G32+'Нколым'!G32+'Нюрб'!G32+'Олекмин'!G32+'Оленек'!G32+'Оймяк'!G32+'Срколым'!G32+'Сунт'!G32+'Татта'!G32+'Томп'!G32+'У-Алдан'!G32+'У-майск'!G32+'У-янск'!G32+'Хангаласс'!G32+'Чурапч'!G32+'Э-Бытан'!G32+'Якутск'!G32+'Вколым'!G32+'Анабар'!G32+'Абыйск'!G32</f>
        <v>940</v>
      </c>
      <c r="H32" s="127">
        <f>'РЛИ'!H32+'ЯКШИ'!H32+'ВВРЛИ'!H32+'РСКШИ'!H32+'Жатай'!H32+'МАШ'!H32+'СУНЦ'!H32+'Алдан'!H32+'Аллаих'!H32+'Амга'!H32+'Булун'!H32+'ВВилюй'!H32+'Вянск'!H32+'Вилюй'!H32+'Горн'!H32+'Жиг'!H32+'Кобяй'!H32+'Лен'!H32+'М_К'!H32+'Мирн'!H32+'Момма'!H32+'Намск'!H32+'Нерюн'!H32+'Нколым'!H32+'Нюрб'!H32+'Олекмин'!H32+'Оленек'!H32+'Оймяк'!H32+'Срколым'!H32+'Сунт'!H32+'Татта'!H32+'Томп'!H32+'У-Алдан'!H32+'У-майск'!H32+'У-янск'!H32+'Хангаласс'!H32+'Чурапч'!H32+'Э-Бытан'!H32+'Якутск'!H32+'Вколым'!H32+'Анабар'!H32+'Абыйск'!H32</f>
        <v>1543</v>
      </c>
      <c r="I32" s="127">
        <f>'РЛИ'!I32+'ЯКШИ'!I32+'ВВРЛИ'!I32+'РСКШИ'!I32+'Жатай'!I32+'МАШ'!I32+'СУНЦ'!I32+'Алдан'!I32+'Аллаих'!I32+'Амга'!I32+'Булун'!I32+'ВВилюй'!I32+'Вянск'!I32+'Вилюй'!I32+'Горн'!I32+'Жиг'!I32+'Кобяй'!I32+'Лен'!I32+'М_К'!I32+'Мирн'!I32+'Момма'!I32+'Намск'!I32+'Нерюн'!I32+'Нколым'!I32+'Нюрб'!I32+'Олекмин'!I32+'Оленек'!I32+'Оймяк'!I32+'Срколым'!I32+'Сунт'!I32+'Татта'!I32+'Томп'!I32+'У-Алдан'!I32+'У-майск'!I32+'У-янск'!I32+'Хангаласс'!I32+'Чурапч'!I32+'Э-Бытан'!I32+'Якутск'!I32+'Вколым'!I32+'Анабар'!I32+'Абыйск'!I32</f>
        <v>1555</v>
      </c>
      <c r="J32" s="127">
        <f>'РЛИ'!J32+'ЯКШИ'!J32+'ВВРЛИ'!J32+'РСКШИ'!J32+'Жатай'!J32+'МАШ'!J32+'СУНЦ'!J32+'Алдан'!J32+'Аллаих'!J32+'Амга'!J32+'Булун'!J32+'ВВилюй'!J32+'Вянск'!J32+'Вилюй'!J32+'Горн'!J32+'Жиг'!J32+'Кобяй'!J32+'Лен'!J32+'М_К'!J32+'Мирн'!J32+'Момма'!J32+'Намск'!J32+'Нерюн'!J32+'Нколым'!J32+'Нюрб'!J32+'Олекмин'!J32+'Оленек'!J32+'Оймяк'!J32+'Срколым'!J32+'Сунт'!J32+'Татта'!J32+'Томп'!J32+'У-Алдан'!J32+'У-майск'!J32+'У-янск'!J32+'Хангаласс'!J32+'Чурапч'!J32+'Э-Бытан'!J32+'Якутск'!J32+'Вколым'!J32+'Анабар'!J32+'Абыйск'!J32</f>
        <v>1401</v>
      </c>
      <c r="K32" s="127">
        <f>'РЛИ'!K32+'ЯКШИ'!K32+'ВВРЛИ'!K32+'РСКШИ'!K32+'Жатай'!K32+'МАШ'!K32+'СУНЦ'!K32+'Алдан'!K32+'Аллаих'!K32+'Амга'!K32+'Булун'!K32+'ВВилюй'!K32+'Вянск'!K32+'Вилюй'!K32+'Горн'!K32+'Жиг'!K32+'Кобяй'!K32+'Лен'!K32+'М_К'!K32+'Мирн'!K32+'Момма'!K32+'Намск'!K32+'Нерюн'!K32+'Нколым'!K32+'Нюрб'!K32+'Олекмин'!K32+'Оленек'!K32+'Оймяк'!K32+'Срколым'!K32+'Сунт'!K32+'Татта'!K32+'Томп'!K32+'У-Алдан'!K32+'У-майск'!K32+'У-янск'!K32+'Хангаласс'!K32+'Чурапч'!K32+'Э-Бытан'!K32+'Якутск'!K32+'Вколым'!K32+'Анабар'!K32+'Абыйск'!K32</f>
        <v>959</v>
      </c>
      <c r="L32" s="127">
        <f>'РЛИ'!L32+'ЯКШИ'!L32+'ВВРЛИ'!L32+'РСКШИ'!L32+'Жатай'!L32+'МАШ'!L32+'СУНЦ'!L32+'Алдан'!L32+'Аллаих'!L32+'Амга'!L32+'Булун'!L32+'ВВилюй'!L32+'Вянск'!L32+'Вилюй'!L32+'Горн'!L32+'Жиг'!L32+'Кобяй'!L32+'Лен'!L32+'М_К'!L32+'Мирн'!L32+'Момма'!L32+'Намск'!L32+'Нерюн'!L32+'Нколым'!L32+'Нюрб'!L32+'Олекмин'!L32+'Оленек'!L32+'Оймяк'!L32+'Срколым'!L32+'Сунт'!L32+'Татта'!L32+'Томп'!L32+'У-Алдан'!L32+'У-майск'!L32+'У-янск'!L32+'Хангаласс'!L32+'Чурапч'!L32+'Э-Бытан'!L32+'Якутск'!L32+'Вколым'!L32+'Анабар'!L32+'Абыйск'!L32</f>
        <v>1677</v>
      </c>
      <c r="M32" s="127">
        <f>'РЛИ'!M32+'ЯКШИ'!M32+'ВВРЛИ'!M32+'РСКШИ'!M32+'Жатай'!M32+'МАШ'!M32+'СУНЦ'!M32+'Алдан'!M32+'Аллаих'!M32+'Амга'!M32+'Булун'!M32+'ВВилюй'!M32+'Вянск'!M32+'Вилюй'!M32+'Горн'!M32+'Жиг'!M32+'Кобяй'!M32+'Лен'!M32+'М_К'!M32+'Мирн'!M32+'Момма'!M32+'Намск'!M32+'Нерюн'!M32+'Нколым'!M32+'Нюрб'!M32+'Олекмин'!M32+'Оленек'!M32+'Оймяк'!M32+'Срколым'!M32+'Сунт'!M32+'Татта'!M32+'Томп'!M32+'У-Алдан'!M32+'У-майск'!M32+'У-янск'!M32+'Хангаласс'!M32+'Чурапч'!M32+'Э-Бытан'!M32+'Якутск'!M32+'Вколым'!M32+'Анабар'!M32+'Абыйск'!M32</f>
        <v>860</v>
      </c>
      <c r="N32" s="127">
        <f>'РЛИ'!N32+'ЯКШИ'!N32+'ВВРЛИ'!N32+'РСКШИ'!N32+'Жатай'!N32+'МАШ'!N32+'СУНЦ'!N32+'Алдан'!N32+'Аллаих'!N32+'Амга'!N32+'Булун'!N32+'ВВилюй'!N32+'Вянск'!N32+'Вилюй'!N32+'Горн'!N32+'Жиг'!N32+'Кобяй'!N32+'Лен'!N32+'М_К'!N32+'Мирн'!N32+'Момма'!N32+'Намск'!N32+'Нерюн'!N32+'Нколым'!N32+'Нюрб'!N32+'Олекмин'!N32+'Оленек'!N32+'Оймяк'!N32+'Срколым'!N32+'Сунт'!N32+'Татта'!N32+'Томп'!N32+'У-Алдан'!N32+'У-майск'!N32+'У-янск'!N32+'Хангаласс'!N32+'Чурапч'!N32+'Э-Бытан'!N32+'Якутск'!N32+'Вколым'!N32+'Анабар'!N32+'Абыйск'!N32</f>
        <v>772</v>
      </c>
      <c r="O32" s="127">
        <f>'РЛИ'!O32+'ЯКШИ'!O32+'ВВРЛИ'!O32+'РСКШИ'!O32+'Жатай'!O32+'МАШ'!O32+'СУНЦ'!O32+'Алдан'!O32+'Аллаих'!O32+'Амга'!O32+'Булун'!O32+'ВВилюй'!O32+'Вянск'!O32+'Вилюй'!O32+'Горн'!O32+'Жиг'!O32+'Кобяй'!O32+'Лен'!O32+'М_К'!O32+'Мирн'!O32+'Момма'!O32+'Намск'!O32+'Нерюн'!O32+'Нколым'!O32+'Нюрб'!O32+'Олекмин'!O32+'Оленек'!O32+'Оймяк'!O32+'Срколым'!O32+'Сунт'!O32+'Татта'!O32+'Томп'!O32+'У-Алдан'!O32+'У-майск'!O32+'У-янск'!O32+'Хангаласс'!O32+'Чурапч'!O32+'Э-Бытан'!O32+'Якутск'!O32+'Вколым'!O32+'Анабар'!O32+'Абыйск'!O32</f>
        <v>329</v>
      </c>
      <c r="P32" s="127">
        <f>'РЛИ'!P32+'ЯКШИ'!P32+'ВВРЛИ'!P32+'РСКШИ'!P32+'Жатай'!P32+'МАШ'!P32+'СУНЦ'!P32+'Алдан'!P32+'Аллаих'!P32+'Амга'!P32+'Булун'!P32+'ВВилюй'!P32+'Вянск'!P32+'Вилюй'!P32+'Горн'!P32+'Жиг'!P32+'Кобяй'!P32+'Лен'!P32+'М_К'!P32+'Мирн'!P32+'Момма'!P32+'Намск'!P32+'Нерюн'!P32+'Нколым'!P32+'Нюрб'!P32+'Олекмин'!P32+'Оленек'!P32+'Оймяк'!P32+'Срколым'!P32+'Сунт'!P32+'Татта'!P32+'Томп'!P32+'У-Алдан'!P32+'У-майск'!P32+'У-янск'!P32+'Хангаласс'!P32+'Чурапч'!P32+'Э-Бытан'!P32+'Якутск'!P32+'Вколым'!P32+'Анабар'!P32+'Абыйск'!P32</f>
        <v>485</v>
      </c>
      <c r="Q32" s="127">
        <f>'РЛИ'!Q32+'ЯКШИ'!Q32+'ВВРЛИ'!Q32+'РСКШИ'!Q32+'Жатай'!Q32+'МАШ'!Q32+'СУНЦ'!Q32+'Алдан'!Q32+'Аллаих'!Q32+'Амга'!Q32+'Булун'!Q32+'ВВилюй'!Q32+'Вянск'!Q32+'Вилюй'!Q32+'Горн'!Q32+'Жиг'!Q32+'Кобяй'!Q32+'Лен'!Q32+'М_К'!Q32+'Мирн'!Q32+'Момма'!Q32+'Намск'!Q32+'Нерюн'!Q32+'Нколым'!Q32+'Нюрб'!Q32+'Олекмин'!Q32+'Оленек'!Q32+'Оймяк'!Q32+'Срколым'!Q32+'Сунт'!Q32+'Татта'!Q32+'Томп'!Q32+'У-Алдан'!Q32+'У-майск'!Q32+'У-янск'!Q32+'Хангаласс'!Q32+'Чурапч'!Q32+'Э-Бытан'!Q32+'Якутск'!Q32+'Вколым'!Q32+'Анабар'!Q32+'Абыйск'!Q32</f>
        <v>7965</v>
      </c>
      <c r="R32" s="128">
        <f t="shared" si="4"/>
        <v>7960</v>
      </c>
      <c r="S32" s="29">
        <f t="shared" si="5"/>
        <v>6328</v>
      </c>
      <c r="T32" s="29">
        <f t="shared" si="6"/>
        <v>1632</v>
      </c>
    </row>
    <row r="33" ht="15.75" customHeight="1">
      <c r="A33" s="17">
        <v>5.0</v>
      </c>
      <c r="B33" s="18" t="s">
        <v>15</v>
      </c>
      <c r="C33" s="127">
        <f>'РЛИ'!C33+'ЯКШИ'!C33+'ВВРЛИ'!C33+'РСКШИ'!C33+'Жатай'!C33+'МАШ'!C33+'СУНЦ'!C33+'Алдан'!C33+'Аллаих'!C33+'Амга'!C33+'Булун'!C33+'ВВилюй'!C33+'Вянск'!C33+'Вилюй'!C33+'Горн'!C33+'Жиг'!C33+'Кобяй'!C33+'Лен'!C33+'М_К'!C33+'Мирн'!C33+'Момма'!C33+'Намск'!C33+'Нерюн'!C33+'Нколым'!C33+'Нюрб'!C33+'Олекмин'!C33+'Оленек'!C33+'Оймяк'!C33+'Срколым'!C33+'Сунт'!C33+'Татта'!C33+'Томп'!C33+'У-Алдан'!C33+'У-майск'!C33+'У-янск'!C33+'Хангаласс'!C33+'Чурапч'!C33+'Э-Бытан'!C33+'Якутск'!C33+'Вколым'!C33+'Анабар'!C33+'Абыйск'!C33</f>
        <v>0</v>
      </c>
      <c r="D33" s="127">
        <f>'РЛИ'!D33+'ЯКШИ'!D33+'ВВРЛИ'!D33+'РСКШИ'!D33+'Жатай'!D33+'МАШ'!D33+'СУНЦ'!D33+'Алдан'!D33+'Аллаих'!D33+'Амга'!D33+'Булун'!D33+'ВВилюй'!D33+'Вянск'!D33+'Вилюй'!D33+'Горн'!D33+'Жиг'!D33+'Кобяй'!D33+'Лен'!D33+'М_К'!D33+'Мирн'!D33+'Момма'!D33+'Намск'!D33+'Нерюн'!D33+'Нколым'!D33+'Нюрб'!D33+'Олекмин'!D33+'Оленек'!D33+'Оймяк'!D33+'Срколым'!D33+'Сунт'!D33+'Татта'!D33+'Томп'!D33+'У-Алдан'!D33+'У-майск'!D33+'У-янск'!D33+'Хангаласс'!D33+'Чурапч'!D33+'Э-Бытан'!D33+'Якутск'!D33+'Вколым'!D33+'Анабар'!D33+'Абыйск'!D33</f>
        <v>0</v>
      </c>
      <c r="E33" s="127">
        <f>'РЛИ'!E33+'ЯКШИ'!E33+'ВВРЛИ'!E33+'РСКШИ'!E33+'Жатай'!E33+'МАШ'!E33+'СУНЦ'!E33+'Алдан'!E33+'Аллаих'!E33+'Амга'!E33+'Булун'!E33+'ВВилюй'!E33+'Вянск'!E33+'Вилюй'!E33+'Горн'!E33+'Жиг'!E33+'Кобяй'!E33+'Лен'!E33+'М_К'!E33+'Мирн'!E33+'Момма'!E33+'Намск'!E33+'Нерюн'!E33+'Нколым'!E33+'Нюрб'!E33+'Олекмин'!E33+'Оленек'!E33+'Оймяк'!E33+'Срколым'!E33+'Сунт'!E33+'Татта'!E33+'Томп'!E33+'У-Алдан'!E33+'У-майск'!E33+'У-янск'!E33+'Хангаласс'!E33+'Чурапч'!E33+'Э-Бытан'!E33+'Якутск'!E33+'Вколым'!E33+'Анабар'!E33+'Абыйск'!E33</f>
        <v>0</v>
      </c>
      <c r="F33" s="127">
        <f>'РЛИ'!F33+'ЯКШИ'!F33+'ВВРЛИ'!F33+'РСКШИ'!F33+'Жатай'!F33+'МАШ'!F33+'СУНЦ'!F33+'Алдан'!F33+'Аллаих'!F33+'Амга'!F33+'Булун'!F33+'ВВилюй'!F33+'Вянск'!F33+'Вилюй'!F33+'Горн'!F33+'Жиг'!F33+'Кобяй'!F33+'Лен'!F33+'М_К'!F33+'Мирн'!F33+'Момма'!F33+'Намск'!F33+'Нерюн'!F33+'Нколым'!F33+'Нюрб'!F33+'Олекмин'!F33+'Оленек'!F33+'Оймяк'!F33+'Срколым'!F33+'Сунт'!F33+'Татта'!F33+'Томп'!F33+'У-Алдан'!F33+'У-майск'!F33+'У-янск'!F33+'Хангаласс'!F33+'Чурапч'!F33+'Э-Бытан'!F33+'Якутск'!F33+'Вколым'!F33+'Анабар'!F33+'Абыйск'!F33</f>
        <v>298</v>
      </c>
      <c r="G33" s="127">
        <f>'РЛИ'!G33+'ЯКШИ'!G33+'ВВРЛИ'!G33+'РСКШИ'!G33+'Жатай'!G33+'МАШ'!G33+'СУНЦ'!G33+'Алдан'!G33+'Аллаих'!G33+'Амга'!G33+'Булун'!G33+'ВВилюй'!G33+'Вянск'!G33+'Вилюй'!G33+'Горн'!G33+'Жиг'!G33+'Кобяй'!G33+'Лен'!G33+'М_К'!G33+'Мирн'!G33+'Момма'!G33+'Намск'!G33+'Нерюн'!G33+'Нколым'!G33+'Нюрб'!G33+'Олекмин'!G33+'Оленек'!G33+'Оймяк'!G33+'Срколым'!G33+'Сунт'!G33+'Татта'!G33+'Томп'!G33+'У-Алдан'!G33+'У-майск'!G33+'У-янск'!G33+'Хангаласс'!G33+'Чурапч'!G33+'Э-Бытан'!G33+'Якутск'!G33+'Вколым'!G33+'Анабар'!G33+'Абыйск'!G33</f>
        <v>253</v>
      </c>
      <c r="H33" s="127">
        <f>'РЛИ'!H33+'ЯКШИ'!H33+'ВВРЛИ'!H33+'РСКШИ'!H33+'Жатай'!H33+'МАШ'!H33+'СУНЦ'!H33+'Алдан'!H33+'Аллаих'!H33+'Амга'!H33+'Булун'!H33+'ВВилюй'!H33+'Вянск'!H33+'Вилюй'!H33+'Горн'!H33+'Жиг'!H33+'Кобяй'!H33+'Лен'!H33+'М_К'!H33+'Мирн'!H33+'Момма'!H33+'Намск'!H33+'Нерюн'!H33+'Нколым'!H33+'Нюрб'!H33+'Олекмин'!H33+'Оленек'!H33+'Оймяк'!H33+'Срколым'!H33+'Сунт'!H33+'Татта'!H33+'Томп'!H33+'У-Алдан'!H33+'У-майск'!H33+'У-янск'!H33+'Хангаласс'!H33+'Чурапч'!H33+'Э-Бытан'!H33+'Якутск'!H33+'Вколым'!H33+'Анабар'!H33+'Абыйск'!H33</f>
        <v>561</v>
      </c>
      <c r="I33" s="127">
        <f>'РЛИ'!I33+'ЯКШИ'!I33+'ВВРЛИ'!I33+'РСКШИ'!I33+'Жатай'!I33+'МАШ'!I33+'СУНЦ'!I33+'Алдан'!I33+'Аллаих'!I33+'Амга'!I33+'Булун'!I33+'ВВилюй'!I33+'Вянск'!I33+'Вилюй'!I33+'Горн'!I33+'Жиг'!I33+'Кобяй'!I33+'Лен'!I33+'М_К'!I33+'Мирн'!I33+'Момма'!I33+'Намск'!I33+'Нерюн'!I33+'Нколым'!I33+'Нюрб'!I33+'Олекмин'!I33+'Оленек'!I33+'Оймяк'!I33+'Срколым'!I33+'Сунт'!I33+'Татта'!I33+'Томп'!I33+'У-Алдан'!I33+'У-майск'!I33+'У-янск'!I33+'Хангаласс'!I33+'Чурапч'!I33+'Э-Бытан'!I33+'Якутск'!I33+'Вколым'!I33+'Анабар'!I33+'Абыйск'!I33</f>
        <v>633</v>
      </c>
      <c r="J33" s="127">
        <f>'РЛИ'!J33+'ЯКШИ'!J33+'ВВРЛИ'!J33+'РСКШИ'!J33+'Жатай'!J33+'МАШ'!J33+'СУНЦ'!J33+'Алдан'!J33+'Аллаих'!J33+'Амга'!J33+'Булун'!J33+'ВВилюй'!J33+'Вянск'!J33+'Вилюй'!J33+'Горн'!J33+'Жиг'!J33+'Кобяй'!J33+'Лен'!J33+'М_К'!J33+'Мирн'!J33+'Момма'!J33+'Намск'!J33+'Нерюн'!J33+'Нколым'!J33+'Нюрб'!J33+'Олекмин'!J33+'Оленек'!J33+'Оймяк'!J33+'Срколым'!J33+'Сунт'!J33+'Татта'!J33+'Томп'!J33+'У-Алдан'!J33+'У-майск'!J33+'У-янск'!J33+'Хангаласс'!J33+'Чурапч'!J33+'Э-Бытан'!J33+'Якутск'!J33+'Вколым'!J33+'Анабар'!J33+'Абыйск'!J33</f>
        <v>551</v>
      </c>
      <c r="K33" s="127">
        <f>'РЛИ'!K33+'ЯКШИ'!K33+'ВВРЛИ'!K33+'РСКШИ'!K33+'Жатай'!K33+'МАШ'!K33+'СУНЦ'!K33+'Алдан'!K33+'Аллаих'!K33+'Амга'!K33+'Булун'!K33+'ВВилюй'!K33+'Вянск'!K33+'Вилюй'!K33+'Горн'!K33+'Жиг'!K33+'Кобяй'!K33+'Лен'!K33+'М_К'!K33+'Мирн'!K33+'Момма'!K33+'Намск'!K33+'Нерюн'!K33+'Нколым'!K33+'Нюрб'!K33+'Олекмин'!K33+'Оленек'!K33+'Оймяк'!K33+'Срколым'!K33+'Сунт'!K33+'Татта'!K33+'Томп'!K33+'У-Алдан'!K33+'У-майск'!K33+'У-янск'!K33+'Хангаласс'!K33+'Чурапч'!K33+'Э-Бытан'!K33+'Якутск'!K33+'Вколым'!K33+'Анабар'!K33+'Абыйск'!K33</f>
        <v>298</v>
      </c>
      <c r="L33" s="127">
        <f>'РЛИ'!L33+'ЯКШИ'!L33+'ВВРЛИ'!L33+'РСКШИ'!L33+'Жатай'!L33+'МАШ'!L33+'СУНЦ'!L33+'Алдан'!L33+'Аллаих'!L33+'Амга'!L33+'Булун'!L33+'ВВилюй'!L33+'Вянск'!L33+'Вилюй'!L33+'Горн'!L33+'Жиг'!L33+'Кобяй'!L33+'Лен'!L33+'М_К'!L33+'Мирн'!L33+'Момма'!L33+'Намск'!L33+'Нерюн'!L33+'Нколым'!L33+'Нюрб'!L33+'Олекмин'!L33+'Оленек'!L33+'Оймяк'!L33+'Срколым'!L33+'Сунт'!L33+'Татта'!L33+'Томп'!L33+'У-Алдан'!L33+'У-майск'!L33+'У-янск'!L33+'Хангаласс'!L33+'Чурапч'!L33+'Э-Бытан'!L33+'Якутск'!L33+'Вколым'!L33+'Анабар'!L33+'Абыйск'!L33</f>
        <v>439</v>
      </c>
      <c r="M33" s="127">
        <f>'РЛИ'!M33+'ЯКШИ'!M33+'ВВРЛИ'!M33+'РСКШИ'!M33+'Жатай'!M33+'МАШ'!M33+'СУНЦ'!M33+'Алдан'!M33+'Аллаих'!M33+'Амга'!M33+'Булун'!M33+'ВВилюй'!M33+'Вянск'!M33+'Вилюй'!M33+'Горн'!M33+'Жиг'!M33+'Кобяй'!M33+'Лен'!M33+'М_К'!M33+'Мирн'!M33+'Момма'!M33+'Намск'!M33+'Нерюн'!M33+'Нколым'!M33+'Нюрб'!M33+'Олекмин'!M33+'Оленек'!M33+'Оймяк'!M33+'Срколым'!M33+'Сунт'!M33+'Татта'!M33+'Томп'!M33+'У-Алдан'!M33+'У-майск'!M33+'У-янск'!M33+'Хангаласс'!M33+'Чурапч'!M33+'Э-Бытан'!M33+'Якутск'!M33+'Вколым'!M33+'Анабар'!M33+'Абыйск'!M33</f>
        <v>457</v>
      </c>
      <c r="N33" s="127">
        <f>'РЛИ'!N33+'ЯКШИ'!N33+'ВВРЛИ'!N33+'РСКШИ'!N33+'Жатай'!N33+'МАШ'!N33+'СУНЦ'!N33+'Алдан'!N33+'Аллаих'!N33+'Амга'!N33+'Булун'!N33+'ВВилюй'!N33+'Вянск'!N33+'Вилюй'!N33+'Горн'!N33+'Жиг'!N33+'Кобяй'!N33+'Лен'!N33+'М_К'!N33+'Мирн'!N33+'Момма'!N33+'Намск'!N33+'Нерюн'!N33+'Нколым'!N33+'Нюрб'!N33+'Олекмин'!N33+'Оленек'!N33+'Оймяк'!N33+'Срколым'!N33+'Сунт'!N33+'Татта'!N33+'Томп'!N33+'У-Алдан'!N33+'У-майск'!N33+'У-янск'!N33+'Хангаласс'!N33+'Чурапч'!N33+'Э-Бытан'!N33+'Якутск'!N33+'Вколым'!N33+'Анабар'!N33+'Абыйск'!N33</f>
        <v>439</v>
      </c>
      <c r="O33" s="127">
        <f>'РЛИ'!O33+'ЯКШИ'!O33+'ВВРЛИ'!O33+'РСКШИ'!O33+'Жатай'!O33+'МАШ'!O33+'СУНЦ'!O33+'Алдан'!O33+'Аллаих'!O33+'Амга'!O33+'Булун'!O33+'ВВилюй'!O33+'Вянск'!O33+'Вилюй'!O33+'Горн'!O33+'Жиг'!O33+'Кобяй'!O33+'Лен'!O33+'М_К'!O33+'Мирн'!O33+'Момма'!O33+'Намск'!O33+'Нерюн'!O33+'Нколым'!O33+'Нюрб'!O33+'Олекмин'!O33+'Оленек'!O33+'Оймяк'!O33+'Срколым'!O33+'Сунт'!O33+'Татта'!O33+'Томп'!O33+'У-Алдан'!O33+'У-майск'!O33+'У-янск'!O33+'Хангаласс'!O33+'Чурапч'!O33+'Э-Бытан'!O33+'Якутск'!O33+'Вколым'!O33+'Анабар'!O33+'Абыйск'!O33</f>
        <v>117</v>
      </c>
      <c r="P33" s="127">
        <f>'РЛИ'!P33+'ЯКШИ'!P33+'ВВРЛИ'!P33+'РСКШИ'!P33+'Жатай'!P33+'МАШ'!P33+'СУНЦ'!P33+'Алдан'!P33+'Аллаих'!P33+'Амга'!P33+'Булун'!P33+'ВВилюй'!P33+'Вянск'!P33+'Вилюй'!P33+'Горн'!P33+'Жиг'!P33+'Кобяй'!P33+'Лен'!P33+'М_К'!P33+'Мирн'!P33+'Момма'!P33+'Намск'!P33+'Нерюн'!P33+'Нколым'!P33+'Нюрб'!P33+'Олекмин'!P33+'Оленек'!P33+'Оймяк'!P33+'Срколым'!P33+'Сунт'!P33+'Татта'!P33+'Томп'!P33+'У-Алдан'!P33+'У-майск'!P33+'У-янск'!P33+'Хангаласс'!P33+'Чурапч'!P33+'Э-Бытан'!P33+'Якутск'!P33+'Вколым'!P33+'Анабар'!P33+'Абыйск'!P33</f>
        <v>152</v>
      </c>
      <c r="Q33" s="127">
        <f>'РЛИ'!Q33+'ЯКШИ'!Q33+'ВВРЛИ'!Q33+'РСКШИ'!Q33+'Жатай'!Q33+'МАШ'!Q33+'СУНЦ'!Q33+'Алдан'!Q33+'Аллаих'!Q33+'Амга'!Q33+'Булун'!Q33+'ВВилюй'!Q33+'Вянск'!Q33+'Вилюй'!Q33+'Горн'!Q33+'Жиг'!Q33+'Кобяй'!Q33+'Лен'!Q33+'М_К'!Q33+'Мирн'!Q33+'Момма'!Q33+'Намск'!Q33+'Нерюн'!Q33+'Нколым'!Q33+'Нюрб'!Q33+'Олекмин'!Q33+'Оленек'!Q33+'Оймяк'!Q33+'Срколым'!Q33+'Сунт'!Q33+'Татта'!Q33+'Томп'!Q33+'У-Алдан'!Q33+'У-майск'!Q33+'У-янск'!Q33+'Хангаласс'!Q33+'Чурапч'!Q33+'Э-Бытан'!Q33+'Якутск'!Q33+'Вколым'!Q33+'Анабар'!Q33+'Абыйск'!Q33</f>
        <v>3192</v>
      </c>
      <c r="R33" s="128">
        <f t="shared" si="4"/>
        <v>3192</v>
      </c>
      <c r="S33" s="29">
        <f t="shared" si="5"/>
        <v>2296</v>
      </c>
      <c r="T33" s="29">
        <f t="shared" si="6"/>
        <v>896</v>
      </c>
    </row>
    <row r="34" ht="15.75" customHeight="1">
      <c r="A34" s="17">
        <v>6.0</v>
      </c>
      <c r="B34" s="18" t="s">
        <v>16</v>
      </c>
      <c r="C34" s="127">
        <f>'РЛИ'!C34+'ЯКШИ'!C34+'ВВРЛИ'!C34+'РСКШИ'!C34+'Жатай'!C34+'МАШ'!C34+'СУНЦ'!C34+'Алдан'!C34+'Аллаих'!C34+'Амга'!C34+'Булун'!C34+'ВВилюй'!C34+'Вянск'!C34+'Вилюй'!C34+'Горн'!C34+'Жиг'!C34+'Кобяй'!C34+'Лен'!C34+'М_К'!C34+'Мирн'!C34+'Момма'!C34+'Намск'!C34+'Нерюн'!C34+'Нколым'!C34+'Нюрб'!C34+'Олекмин'!C34+'Оленек'!C34+'Оймяк'!C34+'Срколым'!C34+'Сунт'!C34+'Татта'!C34+'Томп'!C34+'У-Алдан'!C34+'У-майск'!C34+'У-янск'!C34+'Хангаласс'!C34+'Чурапч'!C34+'Э-Бытан'!C34+'Якутск'!C34+'Вколым'!C34+'Анабар'!C34+'Абыйск'!C34</f>
        <v>0</v>
      </c>
      <c r="D34" s="127">
        <f>'РЛИ'!D34+'ЯКШИ'!D34+'ВВРЛИ'!D34+'РСКШИ'!D34+'Жатай'!D34+'МАШ'!D34+'СУНЦ'!D34+'Алдан'!D34+'Аллаих'!D34+'Амга'!D34+'Булун'!D34+'ВВилюй'!D34+'Вянск'!D34+'Вилюй'!D34+'Горн'!D34+'Жиг'!D34+'Кобяй'!D34+'Лен'!D34+'М_К'!D34+'Мирн'!D34+'Момма'!D34+'Намск'!D34+'Нерюн'!D34+'Нколым'!D34+'Нюрб'!D34+'Олекмин'!D34+'Оленек'!D34+'Оймяк'!D34+'Срколым'!D34+'Сунт'!D34+'Татта'!D34+'Томп'!D34+'У-Алдан'!D34+'У-майск'!D34+'У-янск'!D34+'Хангаласс'!D34+'Чурапч'!D34+'Э-Бытан'!D34+'Якутск'!D34+'Вколым'!D34+'Анабар'!D34+'Абыйск'!D34</f>
        <v>0</v>
      </c>
      <c r="E34" s="127">
        <f>'РЛИ'!E34+'ЯКШИ'!E34+'ВВРЛИ'!E34+'РСКШИ'!E34+'Жатай'!E34+'МАШ'!E34+'СУНЦ'!E34+'Алдан'!E34+'Аллаих'!E34+'Амга'!E34+'Булун'!E34+'ВВилюй'!E34+'Вянск'!E34+'Вилюй'!E34+'Горн'!E34+'Жиг'!E34+'Кобяй'!E34+'Лен'!E34+'М_К'!E34+'Мирн'!E34+'Момма'!E34+'Намск'!E34+'Нерюн'!E34+'Нколым'!E34+'Нюрб'!E34+'Олекмин'!E34+'Оленек'!E34+'Оймяк'!E34+'Срколым'!E34+'Сунт'!E34+'Татта'!E34+'Томп'!E34+'У-Алдан'!E34+'У-майск'!E34+'У-янск'!E34+'Хангаласс'!E34+'Чурапч'!E34+'Э-Бытан'!E34+'Якутск'!E34+'Вколым'!E34+'Анабар'!E34+'Абыйск'!E34</f>
        <v>0</v>
      </c>
      <c r="F34" s="127">
        <f>'РЛИ'!F34+'ЯКШИ'!F34+'ВВРЛИ'!F34+'РСКШИ'!F34+'Жатай'!F34+'МАШ'!F34+'СУНЦ'!F34+'Алдан'!F34+'Аллаих'!F34+'Амга'!F34+'Булун'!F34+'ВВилюй'!F34+'Вянск'!F34+'Вилюй'!F34+'Горн'!F34+'Жиг'!F34+'Кобяй'!F34+'Лен'!F34+'М_К'!F34+'Мирн'!F34+'Момма'!F34+'Намск'!F34+'Нерюн'!F34+'Нколым'!F34+'Нюрб'!F34+'Олекмин'!F34+'Оленек'!F34+'Оймяк'!F34+'Срколым'!F34+'Сунт'!F34+'Татта'!F34+'Томп'!F34+'У-Алдан'!F34+'У-майск'!F34+'У-янск'!F34+'Хангаласс'!F34+'Чурапч'!F34+'Э-Бытан'!F34+'Якутск'!F34+'Вколым'!F34+'Анабар'!F34+'Абыйск'!F34</f>
        <v>40</v>
      </c>
      <c r="G34" s="127">
        <f>'РЛИ'!G34+'ЯКШИ'!G34+'ВВРЛИ'!G34+'РСКШИ'!G34+'Жатай'!G34+'МАШ'!G34+'СУНЦ'!G34+'Алдан'!G34+'Аллаих'!G34+'Амга'!G34+'Булун'!G34+'ВВилюй'!G34+'Вянск'!G34+'Вилюй'!G34+'Горн'!G34+'Жиг'!G34+'Кобяй'!G34+'Лен'!G34+'М_К'!G34+'Мирн'!G34+'Момма'!G34+'Намск'!G34+'Нерюн'!G34+'Нколым'!G34+'Нюрб'!G34+'Олекмин'!G34+'Оленек'!G34+'Оймяк'!G34+'Срколым'!G34+'Сунт'!G34+'Татта'!G34+'Томп'!G34+'У-Алдан'!G34+'У-майск'!G34+'У-янск'!G34+'Хангаласс'!G34+'Чурапч'!G34+'Э-Бытан'!G34+'Якутск'!G34+'Вколым'!G34+'Анабар'!G34+'Абыйск'!G34</f>
        <v>39</v>
      </c>
      <c r="H34" s="127">
        <f>'РЛИ'!H34+'ЯКШИ'!H34+'ВВРЛИ'!H34+'РСКШИ'!H34+'Жатай'!H34+'МАШ'!H34+'СУНЦ'!H34+'Алдан'!H34+'Аллаих'!H34+'Амга'!H34+'Булун'!H34+'ВВилюй'!H34+'Вянск'!H34+'Вилюй'!H34+'Горн'!H34+'Жиг'!H34+'Кобяй'!H34+'Лен'!H34+'М_К'!H34+'Мирн'!H34+'Момма'!H34+'Намск'!H34+'Нерюн'!H34+'Нколым'!H34+'Нюрб'!H34+'Олекмин'!H34+'Оленек'!H34+'Оймяк'!H34+'Срколым'!H34+'Сунт'!H34+'Татта'!H34+'Томп'!H34+'У-Алдан'!H34+'У-майск'!H34+'У-янск'!H34+'Хангаласс'!H34+'Чурапч'!H34+'Э-Бытан'!H34+'Якутск'!H34+'Вколым'!H34+'Анабар'!H34+'Абыйск'!H34</f>
        <v>31</v>
      </c>
      <c r="I34" s="127">
        <f>'РЛИ'!I34+'ЯКШИ'!I34+'ВВРЛИ'!I34+'РСКШИ'!I34+'Жатай'!I34+'МАШ'!I34+'СУНЦ'!I34+'Алдан'!I34+'Аллаих'!I34+'Амга'!I34+'Булун'!I34+'ВВилюй'!I34+'Вянск'!I34+'Вилюй'!I34+'Горн'!I34+'Жиг'!I34+'Кобяй'!I34+'Лен'!I34+'М_К'!I34+'Мирн'!I34+'Момма'!I34+'Намск'!I34+'Нерюн'!I34+'Нколым'!I34+'Нюрб'!I34+'Олекмин'!I34+'Оленек'!I34+'Оймяк'!I34+'Срколым'!I34+'Сунт'!I34+'Татта'!I34+'Томп'!I34+'У-Алдан'!I34+'У-майск'!I34+'У-янск'!I34+'Хангаласс'!I34+'Чурапч'!I34+'Э-Бытан'!I34+'Якутск'!I34+'Вколым'!I34+'Анабар'!I34+'Абыйск'!I34</f>
        <v>43</v>
      </c>
      <c r="J34" s="127">
        <f>'РЛИ'!J34+'ЯКШИ'!J34+'ВВРЛИ'!J34+'РСКШИ'!J34+'Жатай'!J34+'МАШ'!J34+'СУНЦ'!J34+'Алдан'!J34+'Аллаих'!J34+'Амга'!J34+'Булун'!J34+'ВВилюй'!J34+'Вянск'!J34+'Вилюй'!J34+'Горн'!J34+'Жиг'!J34+'Кобяй'!J34+'Лен'!J34+'М_К'!J34+'Мирн'!J34+'Момма'!J34+'Намск'!J34+'Нерюн'!J34+'Нколым'!J34+'Нюрб'!J34+'Олекмин'!J34+'Оленек'!J34+'Оймяк'!J34+'Срколым'!J34+'Сунт'!J34+'Татта'!J34+'Томп'!J34+'У-Алдан'!J34+'У-майск'!J34+'У-янск'!J34+'Хангаласс'!J34+'Чурапч'!J34+'Э-Бытан'!J34+'Якутск'!J34+'Вколым'!J34+'Анабар'!J34+'Абыйск'!J34</f>
        <v>142</v>
      </c>
      <c r="K34" s="127">
        <f>'РЛИ'!K34+'ЯКШИ'!K34+'ВВРЛИ'!K34+'РСКШИ'!K34+'Жатай'!K34+'МАШ'!K34+'СУНЦ'!K34+'Алдан'!K34+'Аллаих'!K34+'Амга'!K34+'Булун'!K34+'ВВилюй'!K34+'Вянск'!K34+'Вилюй'!K34+'Горн'!K34+'Жиг'!K34+'Кобяй'!K34+'Лен'!K34+'М_К'!K34+'Мирн'!K34+'Момма'!K34+'Намск'!K34+'Нерюн'!K34+'Нколым'!K34+'Нюрб'!K34+'Олекмин'!K34+'Оленек'!K34+'Оймяк'!K34+'Срколым'!K34+'Сунт'!K34+'Татта'!K34+'Томп'!K34+'У-Алдан'!K34+'У-майск'!K34+'У-янск'!K34+'Хангаласс'!K34+'Чурапч'!K34+'Э-Бытан'!K34+'Якутск'!K34+'Вколым'!K34+'Анабар'!K34+'Абыйск'!K34</f>
        <v>63</v>
      </c>
      <c r="L34" s="127">
        <f>'РЛИ'!L34+'ЯКШИ'!L34+'ВВРЛИ'!L34+'РСКШИ'!L34+'Жатай'!L34+'МАШ'!L34+'СУНЦ'!L34+'Алдан'!L34+'Аллаих'!L34+'Амга'!L34+'Булун'!L34+'ВВилюй'!L34+'Вянск'!L34+'Вилюй'!L34+'Горн'!L34+'Жиг'!L34+'Кобяй'!L34+'Лен'!L34+'М_К'!L34+'Мирн'!L34+'Момма'!L34+'Намск'!L34+'Нерюн'!L34+'Нколым'!L34+'Нюрб'!L34+'Олекмин'!L34+'Оленек'!L34+'Оймяк'!L34+'Срколым'!L34+'Сунт'!L34+'Татта'!L34+'Томп'!L34+'У-Алдан'!L34+'У-майск'!L34+'У-янск'!L34+'Хангаласс'!L34+'Чурапч'!L34+'Э-Бытан'!L34+'Якутск'!L34+'Вколым'!L34+'Анабар'!L34+'Абыйск'!L34</f>
        <v>107</v>
      </c>
      <c r="M34" s="127">
        <f>'РЛИ'!M34+'ЯКШИ'!M34+'ВВРЛИ'!M34+'РСКШИ'!M34+'Жатай'!M34+'МАШ'!M34+'СУНЦ'!M34+'Алдан'!M34+'Аллаих'!M34+'Амга'!M34+'Булун'!M34+'ВВилюй'!M34+'Вянск'!M34+'Вилюй'!M34+'Горн'!M34+'Жиг'!M34+'Кобяй'!M34+'Лен'!M34+'М_К'!M34+'Мирн'!M34+'Момма'!M34+'Намск'!M34+'Нерюн'!M34+'Нколым'!M34+'Нюрб'!M34+'Олекмин'!M34+'Оленек'!M34+'Оймяк'!M34+'Срколым'!M34+'Сунт'!M34+'Татта'!M34+'Томп'!M34+'У-Алдан'!M34+'У-майск'!M34+'У-янск'!M34+'Хангаласс'!M34+'Чурапч'!M34+'Э-Бытан'!M34+'Якутск'!M34+'Вколым'!M34+'Анабар'!M34+'Абыйск'!M34</f>
        <v>189</v>
      </c>
      <c r="N34" s="127">
        <f>'РЛИ'!N34+'ЯКШИ'!N34+'ВВРЛИ'!N34+'РСКШИ'!N34+'Жатай'!N34+'МАШ'!N34+'СУНЦ'!N34+'Алдан'!N34+'Аллаих'!N34+'Амга'!N34+'Булун'!N34+'ВВилюй'!N34+'Вянск'!N34+'Вилюй'!N34+'Горн'!N34+'Жиг'!N34+'Кобяй'!N34+'Лен'!N34+'М_К'!N34+'Мирн'!N34+'Момма'!N34+'Намск'!N34+'Нерюн'!N34+'Нколым'!N34+'Нюрб'!N34+'Олекмин'!N34+'Оленек'!N34+'Оймяк'!N34+'Срколым'!N34+'Сунт'!N34+'Татта'!N34+'Томп'!N34+'У-Алдан'!N34+'У-майск'!N34+'У-янск'!N34+'Хангаласс'!N34+'Чурапч'!N34+'Э-Бытан'!N34+'Якутск'!N34+'Вколым'!N34+'Анабар'!N34+'Абыйск'!N34</f>
        <v>198</v>
      </c>
      <c r="O34" s="127">
        <f>'РЛИ'!O34+'ЯКШИ'!O34+'ВВРЛИ'!O34+'РСКШИ'!O34+'Жатай'!O34+'МАШ'!O34+'СУНЦ'!O34+'Алдан'!O34+'Аллаих'!O34+'Амга'!O34+'Булун'!O34+'ВВилюй'!O34+'Вянск'!O34+'Вилюй'!O34+'Горн'!O34+'Жиг'!O34+'Кобяй'!O34+'Лен'!O34+'М_К'!O34+'Мирн'!O34+'Момма'!O34+'Намск'!O34+'Нерюн'!O34+'Нколым'!O34+'Нюрб'!O34+'Олекмин'!O34+'Оленек'!O34+'Оймяк'!O34+'Срколым'!O34+'Сунт'!O34+'Татта'!O34+'Томп'!O34+'У-Алдан'!O34+'У-майск'!O34+'У-янск'!O34+'Хангаласс'!O34+'Чурапч'!O34+'Э-Бытан'!O34+'Якутск'!O34+'Вколым'!O34+'Анабар'!O34+'Абыйск'!O34</f>
        <v>89</v>
      </c>
      <c r="P34" s="127">
        <f>'РЛИ'!P34+'ЯКШИ'!P34+'ВВРЛИ'!P34+'РСКШИ'!P34+'Жатай'!P34+'МАШ'!P34+'СУНЦ'!P34+'Алдан'!P34+'Аллаих'!P34+'Амга'!P34+'Булун'!P34+'ВВилюй'!P34+'Вянск'!P34+'Вилюй'!P34+'Горн'!P34+'Жиг'!P34+'Кобяй'!P34+'Лен'!P34+'М_К'!P34+'Мирн'!P34+'Момма'!P34+'Намск'!P34+'Нерюн'!P34+'Нколым'!P34+'Нюрб'!P34+'Олекмин'!P34+'Оленек'!P34+'Оймяк'!P34+'Срколым'!P34+'Сунт'!P34+'Татта'!P34+'Томп'!P34+'У-Алдан'!P34+'У-майск'!P34+'У-янск'!P34+'Хангаласс'!P34+'Чурапч'!P34+'Э-Бытан'!P34+'Якутск'!P34+'Вколым'!P34+'Анабар'!P34+'Абыйск'!P34</f>
        <v>107</v>
      </c>
      <c r="Q34" s="127">
        <f>'РЛИ'!Q34+'ЯКШИ'!Q34+'ВВРЛИ'!Q34+'РСКШИ'!Q34+'Жатай'!Q34+'МАШ'!Q34+'СУНЦ'!Q34+'Алдан'!Q34+'Аллаих'!Q34+'Амга'!Q34+'Булун'!Q34+'ВВилюй'!Q34+'Вянск'!Q34+'Вилюй'!Q34+'Горн'!Q34+'Жиг'!Q34+'Кобяй'!Q34+'Лен'!Q34+'М_К'!Q34+'Мирн'!Q34+'Момма'!Q34+'Намск'!Q34+'Нерюн'!Q34+'Нколым'!Q34+'Нюрб'!Q34+'Олекмин'!Q34+'Оленек'!Q34+'Оймяк'!Q34+'Срколым'!Q34+'Сунт'!Q34+'Татта'!Q34+'Томп'!Q34+'У-Алдан'!Q34+'У-майск'!Q34+'У-янск'!Q34+'Хангаласс'!Q34+'Чурапч'!Q34+'Э-Бытан'!Q34+'Якутск'!Q34+'Вколым'!Q34+'Анабар'!Q34+'Абыйск'!Q34</f>
        <v>682</v>
      </c>
      <c r="R34" s="128">
        <f t="shared" si="4"/>
        <v>682</v>
      </c>
      <c r="S34" s="29">
        <f t="shared" si="5"/>
        <v>295</v>
      </c>
      <c r="T34" s="29">
        <f t="shared" si="6"/>
        <v>387</v>
      </c>
    </row>
    <row r="35" ht="15.75" customHeight="1">
      <c r="A35" s="17">
        <v>7.0</v>
      </c>
      <c r="B35" s="18" t="s">
        <v>17</v>
      </c>
      <c r="C35" s="127">
        <f>'РЛИ'!C35+'ЯКШИ'!C35+'ВВРЛИ'!C35+'РСКШИ'!C35+'Жатай'!C35+'МАШ'!C35+'СУНЦ'!C35+'Алдан'!C35+'Аллаих'!C35+'Амга'!C35+'Булун'!C35+'ВВилюй'!C35+'Вянск'!C35+'Вилюй'!C35+'Горн'!C35+'Жиг'!C35+'Кобяй'!C35+'Лен'!C35+'М_К'!C35+'Мирн'!C35+'Момма'!C35+'Намск'!C35+'Нерюн'!C35+'Нколым'!C35+'Нюрб'!C35+'Олекмин'!C35+'Оленек'!C35+'Оймяк'!C35+'Срколым'!C35+'Сунт'!C35+'Татта'!C35+'Томп'!C35+'У-Алдан'!C35+'У-майск'!C35+'У-янск'!C35+'Хангаласс'!C35+'Чурапч'!C35+'Э-Бытан'!C35+'Якутск'!C35+'Вколым'!C35+'Анабар'!C35+'Абыйск'!C35</f>
        <v>0</v>
      </c>
      <c r="D35" s="127">
        <f>'РЛИ'!D35+'ЯКШИ'!D35+'ВВРЛИ'!D35+'РСКШИ'!D35+'Жатай'!D35+'МАШ'!D35+'СУНЦ'!D35+'Алдан'!D35+'Аллаих'!D35+'Амга'!D35+'Булун'!D35+'ВВилюй'!D35+'Вянск'!D35+'Вилюй'!D35+'Горн'!D35+'Жиг'!D35+'Кобяй'!D35+'Лен'!D35+'М_К'!D35+'Мирн'!D35+'Момма'!D35+'Намск'!D35+'Нерюн'!D35+'Нколым'!D35+'Нюрб'!D35+'Олекмин'!D35+'Оленек'!D35+'Оймяк'!D35+'Срколым'!D35+'Сунт'!D35+'Татта'!D35+'Томп'!D35+'У-Алдан'!D35+'У-майск'!D35+'У-янск'!D35+'Хангаласс'!D35+'Чурапч'!D35+'Э-Бытан'!D35+'Якутск'!D35+'Вколым'!D35+'Анабар'!D35+'Абыйск'!D35</f>
        <v>0</v>
      </c>
      <c r="E35" s="127">
        <f>'РЛИ'!E35+'ЯКШИ'!E35+'ВВРЛИ'!E35+'РСКШИ'!E35+'Жатай'!E35+'МАШ'!E35+'СУНЦ'!E35+'Алдан'!E35+'Аллаих'!E35+'Амга'!E35+'Булун'!E35+'ВВилюй'!E35+'Вянск'!E35+'Вилюй'!E35+'Горн'!E35+'Жиг'!E35+'Кобяй'!E35+'Лен'!E35+'М_К'!E35+'Мирн'!E35+'Момма'!E35+'Намск'!E35+'Нерюн'!E35+'Нколым'!E35+'Нюрб'!E35+'Олекмин'!E35+'Оленек'!E35+'Оймяк'!E35+'Срколым'!E35+'Сунт'!E35+'Татта'!E35+'Томп'!E35+'У-Алдан'!E35+'У-майск'!E35+'У-янск'!E35+'Хангаласс'!E35+'Чурапч'!E35+'Э-Бытан'!E35+'Якутск'!E35+'Вколым'!E35+'Анабар'!E35+'Абыйск'!E35</f>
        <v>0</v>
      </c>
      <c r="F35" s="127">
        <f>'РЛИ'!F35+'ЯКШИ'!F35+'ВВРЛИ'!F35+'РСКШИ'!F35+'Жатай'!F35+'МАШ'!F35+'СУНЦ'!F35+'Алдан'!F35+'Аллаих'!F35+'Амга'!F35+'Булун'!F35+'ВВилюй'!F35+'Вянск'!F35+'Вилюй'!F35+'Горн'!F35+'Жиг'!F35+'Кобяй'!F35+'Лен'!F35+'М_К'!F35+'Мирн'!F35+'Момма'!F35+'Намск'!F35+'Нерюн'!F35+'Нколым'!F35+'Нюрб'!F35+'Олекмин'!F35+'Оленек'!F35+'Оймяк'!F35+'Срколым'!F35+'Сунт'!F35+'Татта'!F35+'Томп'!F35+'У-Алдан'!F35+'У-майск'!F35+'У-янск'!F35+'Хангаласс'!F35+'Чурапч'!F35+'Э-Бытан'!F35+'Якутск'!F35+'Вколым'!F35+'Анабар'!F35+'Абыйск'!F35</f>
        <v>910</v>
      </c>
      <c r="G35" s="127">
        <f>'РЛИ'!G35+'ЯКШИ'!G35+'ВВРЛИ'!G35+'РСКШИ'!G35+'Жатай'!G35+'МАШ'!G35+'СУНЦ'!G35+'Алдан'!G35+'Аллаих'!G35+'Амга'!G35+'Булун'!G35+'ВВилюй'!G35+'Вянск'!G35+'Вилюй'!G35+'Горн'!G35+'Жиг'!G35+'Кобяй'!G35+'Лен'!G35+'М_К'!G35+'Мирн'!G35+'Момма'!G35+'Намск'!G35+'Нерюн'!G35+'Нколым'!G35+'Нюрб'!G35+'Олекмин'!G35+'Оленек'!G35+'Оймяк'!G35+'Срколым'!G35+'Сунт'!G35+'Татта'!G35+'Томп'!G35+'У-Алдан'!G35+'У-майск'!G35+'У-янск'!G35+'Хангаласс'!G35+'Чурапч'!G35+'Э-Бытан'!G35+'Якутск'!G35+'Вколым'!G35+'Анабар'!G35+'Абыйск'!G35</f>
        <v>865</v>
      </c>
      <c r="H35" s="127">
        <f>'РЛИ'!H35+'ЯКШИ'!H35+'ВВРЛИ'!H35+'РСКШИ'!H35+'Жатай'!H35+'МАШ'!H35+'СУНЦ'!H35+'Алдан'!H35+'Аллаих'!H35+'Амга'!H35+'Булун'!H35+'ВВилюй'!H35+'Вянск'!H35+'Вилюй'!H35+'Горн'!H35+'Жиг'!H35+'Кобяй'!H35+'Лен'!H35+'М_К'!H35+'Мирн'!H35+'Момма'!H35+'Намск'!H35+'Нерюн'!H35+'Нколым'!H35+'Нюрб'!H35+'Олекмин'!H35+'Оленек'!H35+'Оймяк'!H35+'Срколым'!H35+'Сунт'!H35+'Татта'!H35+'Томп'!H35+'У-Алдан'!H35+'У-майск'!H35+'У-янск'!H35+'Хангаласс'!H35+'Чурапч'!H35+'Э-Бытан'!H35+'Якутск'!H35+'Вколым'!H35+'Анабар'!H35+'Абыйск'!H35</f>
        <v>1396</v>
      </c>
      <c r="I35" s="127">
        <f>'РЛИ'!I35+'ЯКШИ'!I35+'ВВРЛИ'!I35+'РСКШИ'!I35+'Жатай'!I35+'МАШ'!I35+'СУНЦ'!I35+'Алдан'!I35+'Аллаих'!I35+'Амга'!I35+'Булун'!I35+'ВВилюй'!I35+'Вянск'!I35+'Вилюй'!I35+'Горн'!I35+'Жиг'!I35+'Кобяй'!I35+'Лен'!I35+'М_К'!I35+'Мирн'!I35+'Момма'!I35+'Намск'!I35+'Нерюн'!I35+'Нколым'!I35+'Нюрб'!I35+'Олекмин'!I35+'Оленек'!I35+'Оймяк'!I35+'Срколым'!I35+'Сунт'!I35+'Татта'!I35+'Томп'!I35+'У-Алдан'!I35+'У-майск'!I35+'У-янск'!I35+'Хангаласс'!I35+'Чурапч'!I35+'Э-Бытан'!I35+'Якутск'!I35+'Вколым'!I35+'Анабар'!I35+'Абыйск'!I35</f>
        <v>1398</v>
      </c>
      <c r="J35" s="127">
        <f>'РЛИ'!J35+'ЯКШИ'!J35+'ВВРЛИ'!J35+'РСКШИ'!J35+'Жатай'!J35+'МАШ'!J35+'СУНЦ'!J35+'Алдан'!J35+'Аллаих'!J35+'Амга'!J35+'Булун'!J35+'ВВилюй'!J35+'Вянск'!J35+'Вилюй'!J35+'Горн'!J35+'Жиг'!J35+'Кобяй'!J35+'Лен'!J35+'М_К'!J35+'Мирн'!J35+'Момма'!J35+'Намск'!J35+'Нерюн'!J35+'Нколым'!J35+'Нюрб'!J35+'Олекмин'!J35+'Оленек'!J35+'Оймяк'!J35+'Срколым'!J35+'Сунт'!J35+'Татта'!J35+'Томп'!J35+'У-Алдан'!J35+'У-майск'!J35+'У-янск'!J35+'Хангаласс'!J35+'Чурапч'!J35+'Э-Бытан'!J35+'Якутск'!J35+'Вколым'!J35+'Анабар'!J35+'Абыйск'!J35</f>
        <v>1291</v>
      </c>
      <c r="K35" s="127">
        <f>'РЛИ'!K35+'ЯКШИ'!K35+'ВВРЛИ'!K35+'РСКШИ'!K35+'Жатай'!K35+'МАШ'!K35+'СУНЦ'!K35+'Алдан'!K35+'Аллаих'!K35+'Амга'!K35+'Булун'!K35+'ВВилюй'!K35+'Вянск'!K35+'Вилюй'!K35+'Горн'!K35+'Жиг'!K35+'Кобяй'!K35+'Лен'!K35+'М_К'!K35+'Мирн'!K35+'Момма'!K35+'Намск'!K35+'Нерюн'!K35+'Нколым'!K35+'Нюрб'!K35+'Олекмин'!K35+'Оленек'!K35+'Оймяк'!K35+'Срколым'!K35+'Сунт'!K35+'Татта'!K35+'Томп'!K35+'У-Алдан'!K35+'У-майск'!K35+'У-янск'!K35+'Хангаласс'!K35+'Чурапч'!K35+'Э-Бытан'!K35+'Якутск'!K35+'Вколым'!K35+'Анабар'!K35+'Абыйск'!K35</f>
        <v>938</v>
      </c>
      <c r="L35" s="127">
        <f>'РЛИ'!L35+'ЯКШИ'!L35+'ВВРЛИ'!L35+'РСКШИ'!L35+'Жатай'!L35+'МАШ'!L35+'СУНЦ'!L35+'Алдан'!L35+'Аллаих'!L35+'Амга'!L35+'Булун'!L35+'ВВилюй'!L35+'Вянск'!L35+'Вилюй'!L35+'Горн'!L35+'Жиг'!L35+'Кобяй'!L35+'Лен'!L35+'М_К'!L35+'Мирн'!L35+'Момма'!L35+'Намск'!L35+'Нерюн'!L35+'Нколым'!L35+'Нюрб'!L35+'Олекмин'!L35+'Оленек'!L35+'Оймяк'!L35+'Срколым'!L35+'Сунт'!L35+'Татта'!L35+'Томп'!L35+'У-Алдан'!L35+'У-майск'!L35+'У-янск'!L35+'Хангаласс'!L35+'Чурапч'!L35+'Э-Бытан'!L35+'Якутск'!L35+'Вколым'!L35+'Анабар'!L35+'Абыйск'!L35</f>
        <v>1483</v>
      </c>
      <c r="M35" s="127">
        <f>'РЛИ'!M35+'ЯКШИ'!M35+'ВВРЛИ'!M35+'РСКШИ'!M35+'Жатай'!M35+'МАШ'!M35+'СУНЦ'!M35+'Алдан'!M35+'Аллаих'!M35+'Амга'!M35+'Булун'!M35+'ВВилюй'!M35+'Вянск'!M35+'Вилюй'!M35+'Горн'!M35+'Жиг'!M35+'Кобяй'!M35+'Лен'!M35+'М_К'!M35+'Мирн'!M35+'Момма'!M35+'Намск'!M35+'Нерюн'!M35+'Нколым'!M35+'Нюрб'!M35+'Олекмин'!M35+'Оленек'!M35+'Оймяк'!M35+'Срколым'!M35+'Сунт'!M35+'Татта'!M35+'Томп'!M35+'У-Алдан'!M35+'У-майск'!M35+'У-янск'!M35+'Хангаласс'!M35+'Чурапч'!M35+'Э-Бытан'!M35+'Якутск'!M35+'Вколым'!M35+'Анабар'!M35+'Абыйск'!M35</f>
        <v>1036</v>
      </c>
      <c r="N35" s="127">
        <f>'РЛИ'!N35+'ЯКШИ'!N35+'ВВРЛИ'!N35+'РСКШИ'!N35+'Жатай'!N35+'МАШ'!N35+'СУНЦ'!N35+'Алдан'!N35+'Аллаих'!N35+'Амга'!N35+'Булун'!N35+'ВВилюй'!N35+'Вянск'!N35+'Вилюй'!N35+'Горн'!N35+'Жиг'!N35+'Кобяй'!N35+'Лен'!N35+'М_К'!N35+'Мирн'!N35+'Момма'!N35+'Намск'!N35+'Нерюн'!N35+'Нколым'!N35+'Нюрб'!N35+'Олекмин'!N35+'Оленек'!N35+'Оймяк'!N35+'Срколым'!N35+'Сунт'!N35+'Татта'!N35+'Томп'!N35+'У-Алдан'!N35+'У-майск'!N35+'У-янск'!N35+'Хангаласс'!N35+'Чурапч'!N35+'Э-Бытан'!N35+'Якутск'!N35+'Вколым'!N35+'Анабар'!N35+'Абыйск'!N35</f>
        <v>974</v>
      </c>
      <c r="O35" s="127">
        <f>'РЛИ'!O35+'ЯКШИ'!O35+'ВВРЛИ'!O35+'РСКШИ'!O35+'Жатай'!O35+'МАШ'!O35+'СУНЦ'!O35+'Алдан'!O35+'Аллаих'!O35+'Амга'!O35+'Булун'!O35+'ВВилюй'!O35+'Вянск'!O35+'Вилюй'!O35+'Горн'!O35+'Жиг'!O35+'Кобяй'!O35+'Лен'!O35+'М_К'!O35+'Мирн'!O35+'Момма'!O35+'Намск'!O35+'Нерюн'!O35+'Нколым'!O35+'Нюрб'!O35+'Олекмин'!O35+'Оленек'!O35+'Оймяк'!O35+'Срколым'!O35+'Сунт'!O35+'Татта'!O35+'Томп'!O35+'У-Алдан'!O35+'У-майск'!O35+'У-янск'!O35+'Хангаласс'!O35+'Чурапч'!O35+'Э-Бытан'!O35+'Якутск'!O35+'Вколым'!O35+'Анабар'!O35+'Абыйск'!O35</f>
        <v>363</v>
      </c>
      <c r="P35" s="127">
        <f>'РЛИ'!P35+'ЯКШИ'!P35+'ВВРЛИ'!P35+'РСКШИ'!P35+'Жатай'!P35+'МАШ'!P35+'СУНЦ'!P35+'Алдан'!P35+'Аллаих'!P35+'Амга'!P35+'Булун'!P35+'ВВилюй'!P35+'Вянск'!P35+'Вилюй'!P35+'Горн'!P35+'Жиг'!P35+'Кобяй'!P35+'Лен'!P35+'М_К'!P35+'Мирн'!P35+'Момма'!P35+'Намск'!P35+'Нерюн'!P35+'Нколым'!P35+'Нюрб'!P35+'Олекмин'!P35+'Оленек'!P35+'Оймяк'!P35+'Срколым'!P35+'Сунт'!P35+'Татта'!P35+'Томп'!P35+'У-Алдан'!P35+'У-майск'!P35+'У-янск'!P35+'Хангаласс'!P35+'Чурапч'!P35+'Э-Бытан'!P35+'Якутск'!P35+'Вколым'!P35+'Анабар'!P35+'Абыйск'!P35</f>
        <v>552</v>
      </c>
      <c r="Q35" s="127">
        <f>'РЛИ'!Q35+'ЯКШИ'!Q35+'ВВРЛИ'!Q35+'РСКШИ'!Q35+'Жатай'!Q35+'МАШ'!Q35+'СУНЦ'!Q35+'Алдан'!Q35+'Аллаих'!Q35+'Амга'!Q35+'Булун'!Q35+'ВВилюй'!Q35+'Вянск'!Q35+'Вилюй'!Q35+'Горн'!Q35+'Жиг'!Q35+'Кобяй'!Q35+'Лен'!Q35+'М_К'!Q35+'Мирн'!Q35+'Момма'!Q35+'Намск'!Q35+'Нерюн'!Q35+'Нколым'!Q35+'Нюрб'!Q35+'Олекмин'!Q35+'Оленек'!Q35+'Оймяк'!Q35+'Срколым'!Q35+'Сунт'!Q35+'Татта'!Q35+'Томп'!Q35+'У-Алдан'!Q35+'У-майск'!Q35+'У-янск'!Q35+'Хангаласс'!Q35+'Чурапч'!Q35+'Э-Бытан'!Q35+'Якутск'!Q35+'Вколым'!Q35+'Анабар'!Q35+'Абыйск'!Q35</f>
        <v>7870</v>
      </c>
      <c r="R35" s="128">
        <f t="shared" si="4"/>
        <v>7870</v>
      </c>
      <c r="S35" s="29">
        <f t="shared" si="5"/>
        <v>5860</v>
      </c>
      <c r="T35" s="29">
        <f t="shared" si="6"/>
        <v>2010</v>
      </c>
    </row>
    <row r="36" ht="15.75" customHeight="1">
      <c r="A36" s="17">
        <v>8.0</v>
      </c>
      <c r="B36" s="18" t="s">
        <v>18</v>
      </c>
      <c r="C36" s="127">
        <f>'РЛИ'!C36+'ЯКШИ'!C36+'ВВРЛИ'!C36+'РСКШИ'!C36+'Жатай'!C36+'МАШ'!C36+'СУНЦ'!C36+'Алдан'!C36+'Аллаих'!C36+'Амга'!C36+'Булун'!C36+'ВВилюй'!C36+'Вянск'!C36+'Вилюй'!C36+'Горн'!C36+'Жиг'!C36+'Кобяй'!C36+'Лен'!C36+'М_К'!C36+'Мирн'!C36+'Момма'!C36+'Намск'!C36+'Нерюн'!C36+'Нколым'!C36+'Нюрб'!C36+'Олекмин'!C36+'Оленек'!C36+'Оймяк'!C36+'Срколым'!C36+'Сунт'!C36+'Татта'!C36+'Томп'!C36+'У-Алдан'!C36+'У-майск'!C36+'У-янск'!C36+'Хангаласс'!C36+'Чурапч'!C36+'Э-Бытан'!C36+'Якутск'!C36+'Вколым'!C36+'Анабар'!C36+'Абыйск'!C36</f>
        <v>0</v>
      </c>
      <c r="D36" s="127">
        <f>'РЛИ'!D36+'ЯКШИ'!D36+'ВВРЛИ'!D36+'РСКШИ'!D36+'Жатай'!D36+'МАШ'!D36+'СУНЦ'!D36+'Алдан'!D36+'Аллаих'!D36+'Амга'!D36+'Булун'!D36+'ВВилюй'!D36+'Вянск'!D36+'Вилюй'!D36+'Горн'!D36+'Жиг'!D36+'Кобяй'!D36+'Лен'!D36+'М_К'!D36+'Мирн'!D36+'Момма'!D36+'Намск'!D36+'Нерюн'!D36+'Нколым'!D36+'Нюрб'!D36+'Олекмин'!D36+'Оленек'!D36+'Оймяк'!D36+'Срколым'!D36+'Сунт'!D36+'Татта'!D36+'Томп'!D36+'У-Алдан'!D36+'У-майск'!D36+'У-янск'!D36+'Хангаласс'!D36+'Чурапч'!D36+'Э-Бытан'!D36+'Якутск'!D36+'Вколым'!D36+'Анабар'!D36+'Абыйск'!D36</f>
        <v>0</v>
      </c>
      <c r="E36" s="127">
        <f>'РЛИ'!E36+'ЯКШИ'!E36+'ВВРЛИ'!E36+'РСКШИ'!E36+'Жатай'!E36+'МАШ'!E36+'СУНЦ'!E36+'Алдан'!E36+'Аллаих'!E36+'Амга'!E36+'Булун'!E36+'ВВилюй'!E36+'Вянск'!E36+'Вилюй'!E36+'Горн'!E36+'Жиг'!E36+'Кобяй'!E36+'Лен'!E36+'М_К'!E36+'Мирн'!E36+'Момма'!E36+'Намск'!E36+'Нерюн'!E36+'Нколым'!E36+'Нюрб'!E36+'Олекмин'!E36+'Оленек'!E36+'Оймяк'!E36+'Срколым'!E36+'Сунт'!E36+'Татта'!E36+'Томп'!E36+'У-Алдан'!E36+'У-майск'!E36+'У-янск'!E36+'Хангаласс'!E36+'Чурапч'!E36+'Э-Бытан'!E36+'Якутск'!E36+'Вколым'!E36+'Анабар'!E36+'Абыйск'!E36</f>
        <v>0</v>
      </c>
      <c r="F36" s="127">
        <f>'РЛИ'!F36+'ЯКШИ'!F36+'ВВРЛИ'!F36+'РСКШИ'!F36+'Жатай'!F36+'МАШ'!F36+'СУНЦ'!F36+'Алдан'!F36+'Аллаих'!F36+'Амга'!F36+'Булун'!F36+'ВВилюй'!F36+'Вянск'!F36+'Вилюй'!F36+'Горн'!F36+'Жиг'!F36+'Кобяй'!F36+'Лен'!F36+'М_К'!F36+'Мирн'!F36+'Момма'!F36+'Намск'!F36+'Нерюн'!F36+'Нколым'!F36+'Нюрб'!F36+'Олекмин'!F36+'Оленек'!F36+'Оймяк'!F36+'Срколым'!F36+'Сунт'!F36+'Татта'!F36+'Томп'!F36+'У-Алдан'!F36+'У-майск'!F36+'У-янск'!F36+'Хангаласс'!F36+'Чурапч'!F36+'Э-Бытан'!F36+'Якутск'!F36+'Вколым'!F36+'Анабар'!F36+'Абыйск'!F36</f>
        <v>2</v>
      </c>
      <c r="G36" s="127">
        <f>'РЛИ'!G36+'ЯКШИ'!G36+'ВВРЛИ'!G36+'РСКШИ'!G36+'Жатай'!G36+'МАШ'!G36+'СУНЦ'!G36+'Алдан'!G36+'Аллаих'!G36+'Амга'!G36+'Булун'!G36+'ВВилюй'!G36+'Вянск'!G36+'Вилюй'!G36+'Горн'!G36+'Жиг'!G36+'Кобяй'!G36+'Лен'!G36+'М_К'!G36+'Мирн'!G36+'Момма'!G36+'Намск'!G36+'Нерюн'!G36+'Нколым'!G36+'Нюрб'!G36+'Олекмин'!G36+'Оленек'!G36+'Оймяк'!G36+'Срколым'!G36+'Сунт'!G36+'Татта'!G36+'Томп'!G36+'У-Алдан'!G36+'У-майск'!G36+'У-янск'!G36+'Хангаласс'!G36+'Чурапч'!G36+'Э-Бытан'!G36+'Якутск'!G36+'Вколым'!G36+'Анабар'!G36+'Абыйск'!G36</f>
        <v>0</v>
      </c>
      <c r="H36" s="127">
        <f>'РЛИ'!H36+'ЯКШИ'!H36+'ВВРЛИ'!H36+'РСКШИ'!H36+'Жатай'!H36+'МАШ'!H36+'СУНЦ'!H36+'Алдан'!H36+'Аллаих'!H36+'Амга'!H36+'Булун'!H36+'ВВилюй'!H36+'Вянск'!H36+'Вилюй'!H36+'Горн'!H36+'Жиг'!H36+'Кобяй'!H36+'Лен'!H36+'М_К'!H36+'Мирн'!H36+'Момма'!H36+'Намск'!H36+'Нерюн'!H36+'Нколым'!H36+'Нюрб'!H36+'Олекмин'!H36+'Оленек'!H36+'Оймяк'!H36+'Срколым'!H36+'Сунт'!H36+'Татта'!H36+'Томп'!H36+'У-Алдан'!H36+'У-майск'!H36+'У-янск'!H36+'Хангаласс'!H36+'Чурапч'!H36+'Э-Бытан'!H36+'Якутск'!H36+'Вколым'!H36+'Анабар'!H36+'Абыйск'!H36</f>
        <v>10</v>
      </c>
      <c r="I36" s="127">
        <f>'РЛИ'!I36+'ЯКШИ'!I36+'ВВРЛИ'!I36+'РСКШИ'!I36+'Жатай'!I36+'МАШ'!I36+'СУНЦ'!I36+'Алдан'!I36+'Аллаих'!I36+'Амга'!I36+'Булун'!I36+'ВВилюй'!I36+'Вянск'!I36+'Вилюй'!I36+'Горн'!I36+'Жиг'!I36+'Кобяй'!I36+'Лен'!I36+'М_К'!I36+'Мирн'!I36+'Момма'!I36+'Намск'!I36+'Нерюн'!I36+'Нколым'!I36+'Нюрб'!I36+'Олекмин'!I36+'Оленек'!I36+'Оймяк'!I36+'Срколым'!I36+'Сунт'!I36+'Татта'!I36+'Томп'!I36+'У-Алдан'!I36+'У-майск'!I36+'У-янск'!I36+'Хангаласс'!I36+'Чурапч'!I36+'Э-Бытан'!I36+'Якутск'!I36+'Вколым'!I36+'Анабар'!I36+'Абыйск'!I36</f>
        <v>0</v>
      </c>
      <c r="J36" s="127">
        <f>'РЛИ'!J36+'ЯКШИ'!J36+'ВВРЛИ'!J36+'РСКШИ'!J36+'Жатай'!J36+'МАШ'!J36+'СУНЦ'!J36+'Алдан'!J36+'Аллаих'!J36+'Амга'!J36+'Булун'!J36+'ВВилюй'!J36+'Вянск'!J36+'Вилюй'!J36+'Горн'!J36+'Жиг'!J36+'Кобяй'!J36+'Лен'!J36+'М_К'!J36+'Мирн'!J36+'Момма'!J36+'Намск'!J36+'Нерюн'!J36+'Нколым'!J36+'Нюрб'!J36+'Олекмин'!J36+'Оленек'!J36+'Оймяк'!J36+'Срколым'!J36+'Сунт'!J36+'Татта'!J36+'Томп'!J36+'У-Алдан'!J36+'У-майск'!J36+'У-янск'!J36+'Хангаласс'!J36+'Чурапч'!J36+'Э-Бытан'!J36+'Якутск'!J36+'Вколым'!J36+'Анабар'!J36+'Абыйск'!J36</f>
        <v>0</v>
      </c>
      <c r="K36" s="127">
        <f>'РЛИ'!K36+'ЯКШИ'!K36+'ВВРЛИ'!K36+'РСКШИ'!K36+'Жатай'!K36+'МАШ'!K36+'СУНЦ'!K36+'Алдан'!K36+'Аллаих'!K36+'Амга'!K36+'Булун'!K36+'ВВилюй'!K36+'Вянск'!K36+'Вилюй'!K36+'Горн'!K36+'Жиг'!K36+'Кобяй'!K36+'Лен'!K36+'М_К'!K36+'Мирн'!K36+'Момма'!K36+'Намск'!K36+'Нерюн'!K36+'Нколым'!K36+'Нюрб'!K36+'Олекмин'!K36+'Оленек'!K36+'Оймяк'!K36+'Срколым'!K36+'Сунт'!K36+'Татта'!K36+'Томп'!K36+'У-Алдан'!K36+'У-майск'!K36+'У-янск'!K36+'Хангаласс'!K36+'Чурапч'!K36+'Э-Бытан'!K36+'Якутск'!K36+'Вколым'!K36+'Анабар'!K36+'Абыйск'!K36</f>
        <v>2</v>
      </c>
      <c r="L36" s="127">
        <f>'РЛИ'!L36+'ЯКШИ'!L36+'ВВРЛИ'!L36+'РСКШИ'!L36+'Жатай'!L36+'МАШ'!L36+'СУНЦ'!L36+'Алдан'!L36+'Аллаих'!L36+'Амга'!L36+'Булун'!L36+'ВВилюй'!L36+'Вянск'!L36+'Вилюй'!L36+'Горн'!L36+'Жиг'!L36+'Кобяй'!L36+'Лен'!L36+'М_К'!L36+'Мирн'!L36+'Момма'!L36+'Намск'!L36+'Нерюн'!L36+'Нколым'!L36+'Нюрб'!L36+'Олекмин'!L36+'Оленек'!L36+'Оймяк'!L36+'Срколым'!L36+'Сунт'!L36+'Татта'!L36+'Томп'!L36+'У-Алдан'!L36+'У-майск'!L36+'У-янск'!L36+'Хангаласс'!L36+'Чурапч'!L36+'Э-Бытан'!L36+'Якутск'!L36+'Вколым'!L36+'Анабар'!L36+'Абыйск'!L36</f>
        <v>3</v>
      </c>
      <c r="M36" s="127">
        <f>'РЛИ'!M36+'ЯКШИ'!M36+'ВВРЛИ'!M36+'РСКШИ'!M36+'Жатай'!M36+'МАШ'!M36+'СУНЦ'!M36+'Алдан'!M36+'Аллаих'!M36+'Амга'!M36+'Булун'!M36+'ВВилюй'!M36+'Вянск'!M36+'Вилюй'!M36+'Горн'!M36+'Жиг'!M36+'Кобяй'!M36+'Лен'!M36+'М_К'!M36+'Мирн'!M36+'Момма'!M36+'Намск'!M36+'Нерюн'!M36+'Нколым'!M36+'Нюрб'!M36+'Олекмин'!M36+'Оленек'!M36+'Оймяк'!M36+'Срколым'!M36+'Сунт'!M36+'Татта'!M36+'Томп'!M36+'У-Алдан'!M36+'У-майск'!M36+'У-янск'!M36+'Хангаласс'!M36+'Чурапч'!M36+'Э-Бытан'!M36+'Якутск'!M36+'Вколым'!M36+'Анабар'!M36+'Абыйск'!M36</f>
        <v>0</v>
      </c>
      <c r="N36" s="127">
        <f>'РЛИ'!N36+'ЯКШИ'!N36+'ВВРЛИ'!N36+'РСКШИ'!N36+'Жатай'!N36+'МАШ'!N36+'СУНЦ'!N36+'Алдан'!N36+'Аллаих'!N36+'Амга'!N36+'Булун'!N36+'ВВилюй'!N36+'Вянск'!N36+'Вилюй'!N36+'Горн'!N36+'Жиг'!N36+'Кобяй'!N36+'Лен'!N36+'М_К'!N36+'Мирн'!N36+'Момма'!N36+'Намск'!N36+'Нерюн'!N36+'Нколым'!N36+'Нюрб'!N36+'Олекмин'!N36+'Оленек'!N36+'Оймяк'!N36+'Срколым'!N36+'Сунт'!N36+'Татта'!N36+'Томп'!N36+'У-Алдан'!N36+'У-майск'!N36+'У-янск'!N36+'Хангаласс'!N36+'Чурапч'!N36+'Э-Бытан'!N36+'Якутск'!N36+'Вколым'!N36+'Анабар'!N36+'Абыйск'!N36</f>
        <v>0</v>
      </c>
      <c r="O36" s="127">
        <f>'РЛИ'!O36+'ЯКШИ'!O36+'ВВРЛИ'!O36+'РСКШИ'!O36+'Жатай'!O36+'МАШ'!O36+'СУНЦ'!O36+'Алдан'!O36+'Аллаих'!O36+'Амга'!O36+'Булун'!O36+'ВВилюй'!O36+'Вянск'!O36+'Вилюй'!O36+'Горн'!O36+'Жиг'!O36+'Кобяй'!O36+'Лен'!O36+'М_К'!O36+'Мирн'!O36+'Момма'!O36+'Намск'!O36+'Нерюн'!O36+'Нколым'!O36+'Нюрб'!O36+'Олекмин'!O36+'Оленек'!O36+'Оймяк'!O36+'Срколым'!O36+'Сунт'!O36+'Татта'!O36+'Томп'!O36+'У-Алдан'!O36+'У-майск'!O36+'У-янск'!O36+'Хангаласс'!O36+'Чурапч'!O36+'Э-Бытан'!O36+'Якутск'!O36+'Вколым'!O36+'Анабар'!O36+'Абыйск'!O36</f>
        <v>0</v>
      </c>
      <c r="P36" s="127">
        <f>'РЛИ'!P36+'ЯКШИ'!P36+'ВВРЛИ'!P36+'РСКШИ'!P36+'Жатай'!P36+'МАШ'!P36+'СУНЦ'!P36+'Алдан'!P36+'Аллаих'!P36+'Амга'!P36+'Булун'!P36+'ВВилюй'!P36+'Вянск'!P36+'Вилюй'!P36+'Горн'!P36+'Жиг'!P36+'Кобяй'!P36+'Лен'!P36+'М_К'!P36+'Мирн'!P36+'Момма'!P36+'Намск'!P36+'Нерюн'!P36+'Нколым'!P36+'Нюрб'!P36+'Олекмин'!P36+'Оленек'!P36+'Оймяк'!P36+'Срколым'!P36+'Сунт'!P36+'Татта'!P36+'Томп'!P36+'У-Алдан'!P36+'У-майск'!P36+'У-янск'!P36+'Хангаласс'!P36+'Чурапч'!P36+'Э-Бытан'!P36+'Якутск'!P36+'Вколым'!P36+'Анабар'!P36+'Абыйск'!P36</f>
        <v>0</v>
      </c>
      <c r="Q36" s="127">
        <f>'РЛИ'!Q36+'ЯКШИ'!Q36+'ВВРЛИ'!Q36+'РСКШИ'!Q36+'Жатай'!Q36+'МАШ'!Q36+'СУНЦ'!Q36+'Алдан'!Q36+'Аллаих'!Q36+'Амга'!Q36+'Булун'!Q36+'ВВилюй'!Q36+'Вянск'!Q36+'Вилюй'!Q36+'Горн'!Q36+'Жиг'!Q36+'Кобяй'!Q36+'Лен'!Q36+'М_К'!Q36+'Мирн'!Q36+'Момма'!Q36+'Намск'!Q36+'Нерюн'!Q36+'Нколым'!Q36+'Нюрб'!Q36+'Олекмин'!Q36+'Оленек'!Q36+'Оймяк'!Q36+'Срколым'!Q36+'Сунт'!Q36+'Татта'!Q36+'Томп'!Q36+'У-Алдан'!Q36+'У-майск'!Q36+'У-янск'!Q36+'Хангаласс'!Q36+'Чурапч'!Q36+'Э-Бытан'!Q36+'Якутск'!Q36+'Вколым'!Q36+'Анабар'!Q36+'Абыйск'!Q36</f>
        <v>12</v>
      </c>
      <c r="R36" s="128">
        <f t="shared" si="4"/>
        <v>12</v>
      </c>
      <c r="S36" s="29">
        <f t="shared" si="5"/>
        <v>12</v>
      </c>
      <c r="T36" s="29">
        <f t="shared" si="6"/>
        <v>0</v>
      </c>
    </row>
    <row r="37" ht="15.75" customHeight="1">
      <c r="A37" s="17">
        <v>9.0</v>
      </c>
      <c r="B37" s="18" t="s">
        <v>19</v>
      </c>
      <c r="C37" s="127">
        <f>'РЛИ'!C37+'ЯКШИ'!C37+'ВВРЛИ'!C37+'РСКШИ'!C37+'Жатай'!C37+'МАШ'!C37+'СУНЦ'!C37+'Алдан'!C37+'Аллаих'!C37+'Амга'!C37+'Булун'!C37+'ВВилюй'!C37+'Вянск'!C37+'Вилюй'!C37+'Горн'!C37+'Жиг'!C37+'Кобяй'!C37+'Лен'!C37+'М_К'!C37+'Мирн'!C37+'Момма'!C37+'Намск'!C37+'Нерюн'!C37+'Нколым'!C37+'Нюрб'!C37+'Олекмин'!C37+'Оленек'!C37+'Оймяк'!C37+'Срколым'!C37+'Сунт'!C37+'Татта'!C37+'Томп'!C37+'У-Алдан'!C37+'У-майск'!C37+'У-янск'!C37+'Хангаласс'!C37+'Чурапч'!C37+'Э-Бытан'!C37+'Якутск'!C37+'Вколым'!C37+'Анабар'!C37+'Абыйск'!C37</f>
        <v>0</v>
      </c>
      <c r="D37" s="127">
        <f>'РЛИ'!D37+'ЯКШИ'!D37+'ВВРЛИ'!D37+'РСКШИ'!D37+'Жатай'!D37+'МАШ'!D37+'СУНЦ'!D37+'Алдан'!D37+'Аллаих'!D37+'Амга'!D37+'Булун'!D37+'ВВилюй'!D37+'Вянск'!D37+'Вилюй'!D37+'Горн'!D37+'Жиг'!D37+'Кобяй'!D37+'Лен'!D37+'М_К'!D37+'Мирн'!D37+'Момма'!D37+'Намск'!D37+'Нерюн'!D37+'Нколым'!D37+'Нюрб'!D37+'Олекмин'!D37+'Оленек'!D37+'Оймяк'!D37+'Срколым'!D37+'Сунт'!D37+'Татта'!D37+'Томп'!D37+'У-Алдан'!D37+'У-майск'!D37+'У-янск'!D37+'Хангаласс'!D37+'Чурапч'!D37+'Э-Бытан'!D37+'Якутск'!D37+'Вколым'!D37+'Анабар'!D37+'Абыйск'!D37</f>
        <v>0</v>
      </c>
      <c r="E37" s="127">
        <f>'РЛИ'!E37+'ЯКШИ'!E37+'ВВРЛИ'!E37+'РСКШИ'!E37+'Жатай'!E37+'МАШ'!E37+'СУНЦ'!E37+'Алдан'!E37+'Аллаих'!E37+'Амга'!E37+'Булун'!E37+'ВВилюй'!E37+'Вянск'!E37+'Вилюй'!E37+'Горн'!E37+'Жиг'!E37+'Кобяй'!E37+'Лен'!E37+'М_К'!E37+'Мирн'!E37+'Момма'!E37+'Намск'!E37+'Нерюн'!E37+'Нколым'!E37+'Нюрб'!E37+'Олекмин'!E37+'Оленек'!E37+'Оймяк'!E37+'Срколым'!E37+'Сунт'!E37+'Татта'!E37+'Томп'!E37+'У-Алдан'!E37+'У-майск'!E37+'У-янск'!E37+'Хангаласс'!E37+'Чурапч'!E37+'Э-Бытан'!E37+'Якутск'!E37+'Вколым'!E37+'Анабар'!E37+'Абыйск'!E37</f>
        <v>0</v>
      </c>
      <c r="F37" s="127">
        <f>'РЛИ'!F37+'ЯКШИ'!F37+'ВВРЛИ'!F37+'РСКШИ'!F37+'Жатай'!F37+'МАШ'!F37+'СУНЦ'!F37+'Алдан'!F37+'Аллаих'!F37+'Амга'!F37+'Булун'!F37+'ВВилюй'!F37+'Вянск'!F37+'Вилюй'!F37+'Горн'!F37+'Жиг'!F37+'Кобяй'!F37+'Лен'!F37+'М_К'!F37+'Мирн'!F37+'Момма'!F37+'Намск'!F37+'Нерюн'!F37+'Нколым'!F37+'Нюрб'!F37+'Олекмин'!F37+'Оленек'!F37+'Оймяк'!F37+'Срколым'!F37+'Сунт'!F37+'Татта'!F37+'Томп'!F37+'У-Алдан'!F37+'У-майск'!F37+'У-янск'!F37+'Хангаласс'!F37+'Чурапч'!F37+'Э-Бытан'!F37+'Якутск'!F37+'Вколым'!F37+'Анабар'!F37+'Абыйск'!F37</f>
        <v>1205</v>
      </c>
      <c r="G37" s="127">
        <f>'РЛИ'!G37+'ЯКШИ'!G37+'ВВРЛИ'!G37+'РСКШИ'!G37+'Жатай'!G37+'МАШ'!G37+'СУНЦ'!G37+'Алдан'!G37+'Аллаих'!G37+'Амга'!G37+'Булун'!G37+'ВВилюй'!G37+'Вянск'!G37+'Вилюй'!G37+'Горн'!G37+'Жиг'!G37+'Кобяй'!G37+'Лен'!G37+'М_К'!G37+'Мирн'!G37+'Момма'!G37+'Намск'!G37+'Нерюн'!G37+'Нколым'!G37+'Нюрб'!G37+'Олекмин'!G37+'Оленек'!G37+'Оймяк'!G37+'Срколым'!G37+'Сунт'!G37+'Татта'!G37+'Томп'!G37+'У-Алдан'!G37+'У-майск'!G37+'У-янск'!G37+'Хангаласс'!G37+'Чурапч'!G37+'Э-Бытан'!G37+'Якутск'!G37+'Вколым'!G37+'Анабар'!G37+'Абыйск'!G37</f>
        <v>1051</v>
      </c>
      <c r="H37" s="127">
        <f>'РЛИ'!H37+'ЯКШИ'!H37+'ВВРЛИ'!H37+'РСКШИ'!H37+'Жатай'!H37+'МАШ'!H37+'СУНЦ'!H37+'Алдан'!H37+'Аллаих'!H37+'Амга'!H37+'Булун'!H37+'ВВилюй'!H37+'Вянск'!H37+'Вилюй'!H37+'Горн'!H37+'Жиг'!H37+'Кобяй'!H37+'Лен'!H37+'М_К'!H37+'Мирн'!H37+'Момма'!H37+'Намск'!H37+'Нерюн'!H37+'Нколым'!H37+'Нюрб'!H37+'Олекмин'!H37+'Оленек'!H37+'Оймяк'!H37+'Срколым'!H37+'Сунт'!H37+'Татта'!H37+'Томп'!H37+'У-Алдан'!H37+'У-майск'!H37+'У-янск'!H37+'Хангаласс'!H37+'Чурапч'!H37+'Э-Бытан'!H37+'Якутск'!H37+'Вколым'!H37+'Анабар'!H37+'Абыйск'!H37</f>
        <v>1435</v>
      </c>
      <c r="I37" s="127">
        <f>'РЛИ'!I37+'ЯКШИ'!I37+'ВВРЛИ'!I37+'РСКШИ'!I37+'Жатай'!I37+'МАШ'!I37+'СУНЦ'!I37+'Алдан'!I37+'Аллаих'!I37+'Амга'!I37+'Булун'!I37+'ВВилюй'!I37+'Вянск'!I37+'Вилюй'!I37+'Горн'!I37+'Жиг'!I37+'Кобяй'!I37+'Лен'!I37+'М_К'!I37+'Мирн'!I37+'Момма'!I37+'Намск'!I37+'Нерюн'!I37+'Нколым'!I37+'Нюрб'!I37+'Олекмин'!I37+'Оленек'!I37+'Оймяк'!I37+'Срколым'!I37+'Сунт'!I37+'Татта'!I37+'Томп'!I37+'У-Алдан'!I37+'У-майск'!I37+'У-янск'!I37+'Хангаласс'!I37+'Чурапч'!I37+'Э-Бытан'!I37+'Якутск'!I37+'Вколым'!I37+'Анабар'!I37+'Абыйск'!I37</f>
        <v>1339</v>
      </c>
      <c r="J37" s="127">
        <f>'РЛИ'!J37+'ЯКШИ'!J37+'ВВРЛИ'!J37+'РСКШИ'!J37+'Жатай'!J37+'МАШ'!J37+'СУНЦ'!J37+'Алдан'!J37+'Аллаих'!J37+'Амга'!J37+'Булун'!J37+'ВВилюй'!J37+'Вянск'!J37+'Вилюй'!J37+'Горн'!J37+'Жиг'!J37+'Кобяй'!J37+'Лен'!J37+'М_К'!J37+'Мирн'!J37+'Момма'!J37+'Намск'!J37+'Нерюн'!J37+'Нколым'!J37+'Нюрб'!J37+'Олекмин'!J37+'Оленек'!J37+'Оймяк'!J37+'Срколым'!J37+'Сунт'!J37+'Татта'!J37+'Томп'!J37+'У-Алдан'!J37+'У-майск'!J37+'У-янск'!J37+'Хангаласс'!J37+'Чурапч'!J37+'Э-Бытан'!J37+'Якутск'!J37+'Вколым'!J37+'Анабар'!J37+'Абыйск'!J37</f>
        <v>1192</v>
      </c>
      <c r="K37" s="127">
        <f>'РЛИ'!K37+'ЯКШИ'!K37+'ВВРЛИ'!K37+'РСКШИ'!K37+'Жатай'!K37+'МАШ'!K37+'СУНЦ'!K37+'Алдан'!K37+'Аллаих'!K37+'Амга'!K37+'Булун'!K37+'ВВилюй'!K37+'Вянск'!K37+'Вилюй'!K37+'Горн'!K37+'Жиг'!K37+'Кобяй'!K37+'Лен'!K37+'М_К'!K37+'Мирн'!K37+'Момма'!K37+'Намск'!K37+'Нерюн'!K37+'Нколым'!K37+'Нюрб'!K37+'Олекмин'!K37+'Оленек'!K37+'Оймяк'!K37+'Срколым'!K37+'Сунт'!K37+'Татта'!K37+'Томп'!K37+'У-Алдан'!K37+'У-майск'!K37+'У-янск'!K37+'Хангаласс'!K37+'Чурапч'!K37+'Э-Бытан'!K37+'Якутск'!K37+'Вколым'!K37+'Анабар'!K37+'Абыйск'!K37</f>
        <v>1077</v>
      </c>
      <c r="L37" s="127">
        <f>'РЛИ'!L37+'ЯКШИ'!L37+'ВВРЛИ'!L37+'РСКШИ'!L37+'Жатай'!L37+'МАШ'!L37+'СУНЦ'!L37+'Алдан'!L37+'Аллаих'!L37+'Амга'!L37+'Булун'!L37+'ВВилюй'!L37+'Вянск'!L37+'Вилюй'!L37+'Горн'!L37+'Жиг'!L37+'Кобяй'!L37+'Лен'!L37+'М_К'!L37+'Мирн'!L37+'Момма'!L37+'Намск'!L37+'Нерюн'!L37+'Нколым'!L37+'Нюрб'!L37+'Олекмин'!L37+'Оленек'!L37+'Оймяк'!L37+'Срколым'!L37+'Сунт'!L37+'Татта'!L37+'Томп'!L37+'У-Алдан'!L37+'У-майск'!L37+'У-янск'!L37+'Хангаласс'!L37+'Чурапч'!L37+'Э-Бытан'!L37+'Якутск'!L37+'Вколым'!L37+'Анабар'!L37+'Абыйск'!L37</f>
        <v>1706</v>
      </c>
      <c r="M37" s="127">
        <f>'РЛИ'!M37+'ЯКШИ'!M37+'ВВРЛИ'!M37+'РСКШИ'!M37+'Жатай'!M37+'МАШ'!M37+'СУНЦ'!M37+'Алдан'!M37+'Аллаих'!M37+'Амга'!M37+'Булун'!M37+'ВВилюй'!M37+'Вянск'!M37+'Вилюй'!M37+'Горн'!M37+'Жиг'!M37+'Кобяй'!M37+'Лен'!M37+'М_К'!M37+'Мирн'!M37+'Момма'!M37+'Намск'!M37+'Нерюн'!M37+'Нколым'!M37+'Нюрб'!M37+'Олекмин'!M37+'Оленек'!M37+'Оймяк'!M37+'Срколым'!M37+'Сунт'!M37+'Татта'!M37+'Томп'!M37+'У-Алдан'!M37+'У-майск'!M37+'У-янск'!M37+'Хангаласс'!M37+'Чурапч'!M37+'Э-Бытан'!M37+'Якутск'!M37+'Вколым'!M37+'Анабар'!M37+'Абыйск'!M37</f>
        <v>919</v>
      </c>
      <c r="N37" s="127">
        <f>'РЛИ'!N37+'ЯКШИ'!N37+'ВВРЛИ'!N37+'РСКШИ'!N37+'Жатай'!N37+'МАШ'!N37+'СУНЦ'!N37+'Алдан'!N37+'Аллаих'!N37+'Амга'!N37+'Булун'!N37+'ВВилюй'!N37+'Вянск'!N37+'Вилюй'!N37+'Горн'!N37+'Жиг'!N37+'Кобяй'!N37+'Лен'!N37+'М_К'!N37+'Мирн'!N37+'Момма'!N37+'Намск'!N37+'Нерюн'!N37+'Нколым'!N37+'Нюрб'!N37+'Олекмин'!N37+'Оленек'!N37+'Оймяк'!N37+'Срколым'!N37+'Сунт'!N37+'Татта'!N37+'Томп'!N37+'У-Алдан'!N37+'У-майск'!N37+'У-янск'!N37+'Хангаласс'!N37+'Чурапч'!N37+'Э-Бытан'!N37+'Якутск'!N37+'Вколым'!N37+'Анабар'!N37+'Абыйск'!N37</f>
        <v>875</v>
      </c>
      <c r="O37" s="127">
        <f>'РЛИ'!O37+'ЯКШИ'!O37+'ВВРЛИ'!O37+'РСКШИ'!O37+'Жатай'!O37+'МАШ'!O37+'СУНЦ'!O37+'Алдан'!O37+'Аллаих'!O37+'Амга'!O37+'Булун'!O37+'ВВилюй'!O37+'Вянск'!O37+'Вилюй'!O37+'Горн'!O37+'Жиг'!O37+'Кобяй'!O37+'Лен'!O37+'М_К'!O37+'Мирн'!O37+'Момма'!O37+'Намск'!O37+'Нерюн'!O37+'Нколым'!O37+'Нюрб'!O37+'Олекмин'!O37+'Оленек'!O37+'Оймяк'!O37+'Срколым'!O37+'Сунт'!O37+'Татта'!O37+'Томп'!O37+'У-Алдан'!O37+'У-майск'!O37+'У-янск'!O37+'Хангаласс'!O37+'Чурапч'!O37+'Э-Бытан'!O37+'Якутск'!O37+'Вколым'!O37+'Анабар'!O37+'Абыйск'!O37</f>
        <v>383</v>
      </c>
      <c r="P37" s="127">
        <f>'РЛИ'!P37+'ЯКШИ'!P37+'ВВРЛИ'!P37+'РСКШИ'!P37+'Жатай'!P37+'МАШ'!P37+'СУНЦ'!P37+'Алдан'!P37+'Аллаих'!P37+'Амга'!P37+'Булун'!P37+'ВВилюй'!P37+'Вянск'!P37+'Вилюй'!P37+'Горн'!P37+'Жиг'!P37+'Кобяй'!P37+'Лен'!P37+'М_К'!P37+'Мирн'!P37+'Момма'!P37+'Намск'!P37+'Нерюн'!P37+'Нколым'!P37+'Нюрб'!P37+'Олекмин'!P37+'Оленек'!P37+'Оймяк'!P37+'Срколым'!P37+'Сунт'!P37+'Татта'!P37+'Томп'!P37+'У-Алдан'!P37+'У-майск'!P37+'У-янск'!P37+'Хангаласс'!P37+'Чурапч'!P37+'Э-Бытан'!P37+'Якутск'!P37+'Вколым'!P37+'Анабар'!P37+'Абыйск'!P37</f>
        <v>570</v>
      </c>
      <c r="Q37" s="127">
        <f>'РЛИ'!Q37+'ЯКШИ'!Q37+'ВВРЛИ'!Q37+'РСКШИ'!Q37+'Жатай'!Q37+'МАШ'!Q37+'СУНЦ'!Q37+'Алдан'!Q37+'Аллаих'!Q37+'Амга'!Q37+'Булун'!Q37+'ВВилюй'!Q37+'Вянск'!Q37+'Вилюй'!Q37+'Горн'!Q37+'Жиг'!Q37+'Кобяй'!Q37+'Лен'!Q37+'М_К'!Q37+'Мирн'!Q37+'Момма'!Q37+'Намск'!Q37+'Нерюн'!Q37+'Нколым'!Q37+'Нюрб'!Q37+'Олекмин'!Q37+'Оленек'!Q37+'Оймяк'!Q37+'Срколым'!Q37+'Сунт'!Q37+'Татта'!Q37+'Томп'!Q37+'У-Алдан'!Q37+'У-майск'!Q37+'У-янск'!Q37+'Хангаласс'!Q37+'Чурапч'!Q37+'Э-Бытан'!Q37+'Якутск'!Q37+'Вколым'!Q37+'Анабар'!Q37+'Абыйск'!Q37</f>
        <v>8016</v>
      </c>
      <c r="R37" s="128">
        <f t="shared" si="4"/>
        <v>8016</v>
      </c>
      <c r="S37" s="29">
        <f t="shared" si="5"/>
        <v>6222</v>
      </c>
      <c r="T37" s="29">
        <f t="shared" si="6"/>
        <v>1794</v>
      </c>
    </row>
    <row r="38" ht="15.75" customHeight="1">
      <c r="A38" s="17">
        <v>10.0</v>
      </c>
      <c r="B38" s="18" t="s">
        <v>20</v>
      </c>
      <c r="C38" s="127">
        <f>'РЛИ'!C38+'ЯКШИ'!C38+'ВВРЛИ'!C38+'РСКШИ'!C38+'Жатай'!C38+'МАШ'!C38+'СУНЦ'!C38+'Алдан'!C38+'Аллаих'!C38+'Амга'!C38+'Булун'!C38+'ВВилюй'!C38+'Вянск'!C38+'Вилюй'!C38+'Горн'!C38+'Жиг'!C38+'Кобяй'!C38+'Лен'!C38+'М_К'!C38+'Мирн'!C38+'Момма'!C38+'Намск'!C38+'Нерюн'!C38+'Нколым'!C38+'Нюрб'!C38+'Олекмин'!C38+'Оленек'!C38+'Оймяк'!C38+'Срколым'!C38+'Сунт'!C38+'Татта'!C38+'Томп'!C38+'У-Алдан'!C38+'У-майск'!C38+'У-янск'!C38+'Хангаласс'!C38+'Чурапч'!C38+'Э-Бытан'!C38+'Якутск'!C38+'Вколым'!C38+'Анабар'!C38+'Абыйск'!C38</f>
        <v>1888</v>
      </c>
      <c r="D38" s="127">
        <f>'РЛИ'!D38+'ЯКШИ'!D38+'ВВРЛИ'!D38+'РСКШИ'!D38+'Жатай'!D38+'МАШ'!D38+'СУНЦ'!D38+'Алдан'!D38+'Аллаих'!D38+'Амга'!D38+'Булун'!D38+'ВВилюй'!D38+'Вянск'!D38+'Вилюй'!D38+'Горн'!D38+'Жиг'!D38+'Кобяй'!D38+'Лен'!D38+'М_К'!D38+'Мирн'!D38+'Момма'!D38+'Намск'!D38+'Нерюн'!D38+'Нколым'!D38+'Нюрб'!D38+'Олекмин'!D38+'Оленек'!D38+'Оймяк'!D38+'Срколым'!D38+'Сунт'!D38+'Татта'!D38+'Томп'!D38+'У-Алдан'!D38+'У-майск'!D38+'У-янск'!D38+'Хангаласс'!D38+'Чурапч'!D38+'Э-Бытан'!D38+'Якутск'!D38+'Вколым'!D38+'Анабар'!D38+'Абыйск'!D38</f>
        <v>186</v>
      </c>
      <c r="E38" s="127">
        <f>'РЛИ'!E38+'ЯКШИ'!E38+'ВВРЛИ'!E38+'РСКШИ'!E38+'Жатай'!E38+'МАШ'!E38+'СУНЦ'!E38+'Алдан'!E38+'Аллаих'!E38+'Амга'!E38+'Булун'!E38+'ВВилюй'!E38+'Вянск'!E38+'Вилюй'!E38+'Горн'!E38+'Жиг'!E38+'Кобяй'!E38+'Лен'!E38+'М_К'!E38+'Мирн'!E38+'Момма'!E38+'Намск'!E38+'Нерюн'!E38+'Нколым'!E38+'Нюрб'!E38+'Олекмин'!E38+'Оленек'!E38+'Оймяк'!E38+'Срколым'!E38+'Сунт'!E38+'Татта'!E38+'Томп'!E38+'У-Алдан'!E38+'У-майск'!E38+'У-янск'!E38+'Хангаласс'!E38+'Чурапч'!E38+'Э-Бытан'!E38+'Якутск'!E38+'Вколым'!E38+'Анабар'!E38+'Абыйск'!E38</f>
        <v>305</v>
      </c>
      <c r="F38" s="127">
        <f>'РЛИ'!F38+'ЯКШИ'!F38+'ВВРЛИ'!F38+'РСКШИ'!F38+'Жатай'!F38+'МАШ'!F38+'СУНЦ'!F38+'Алдан'!F38+'Аллаих'!F38+'Амга'!F38+'Булун'!F38+'ВВилюй'!F38+'Вянск'!F38+'Вилюй'!F38+'Горн'!F38+'Жиг'!F38+'Кобяй'!F38+'Лен'!F38+'М_К'!F38+'Мирн'!F38+'Момма'!F38+'Намск'!F38+'Нерюн'!F38+'Нколым'!F38+'Нюрб'!F38+'Олекмин'!F38+'Оленек'!F38+'Оймяк'!F38+'Срколым'!F38+'Сунт'!F38+'Татта'!F38+'Томп'!F38+'У-Алдан'!F38+'У-майск'!F38+'У-янск'!F38+'Хангаласс'!F38+'Чурапч'!F38+'Э-Бытан'!F38+'Якутск'!F38+'Вколым'!F38+'Анабар'!F38+'Абыйск'!F38</f>
        <v>2164</v>
      </c>
      <c r="G38" s="127">
        <f>'РЛИ'!G38+'ЯКШИ'!G38+'ВВРЛИ'!G38+'РСКШИ'!G38+'Жатай'!G38+'МАШ'!G38+'СУНЦ'!G38+'Алдан'!G38+'Аллаих'!G38+'Амга'!G38+'Булун'!G38+'ВВилюй'!G38+'Вянск'!G38+'Вилюй'!G38+'Горн'!G38+'Жиг'!G38+'Кобяй'!G38+'Лен'!G38+'М_К'!G38+'Мирн'!G38+'Момма'!G38+'Намск'!G38+'Нерюн'!G38+'Нколым'!G38+'Нюрб'!G38+'Олекмин'!G38+'Оленек'!G38+'Оймяк'!G38+'Срколым'!G38+'Сунт'!G38+'Татта'!G38+'Томп'!G38+'У-Алдан'!G38+'У-майск'!G38+'У-янск'!G38+'Хангаласс'!G38+'Чурапч'!G38+'Э-Бытан'!G38+'Якутск'!G38+'Вколым'!G38+'Анабар'!G38+'Абыйск'!G38</f>
        <v>1981</v>
      </c>
      <c r="H38" s="127">
        <f>'РЛИ'!H38+'ЯКШИ'!H38+'ВВРЛИ'!H38+'РСКШИ'!H38+'Жатай'!H38+'МАШ'!H38+'СУНЦ'!H38+'Алдан'!H38+'Аллаих'!H38+'Амга'!H38+'Булун'!H38+'ВВилюй'!H38+'Вянск'!H38+'Вилюй'!H38+'Горн'!H38+'Жиг'!H38+'Кобяй'!H38+'Лен'!H38+'М_К'!H38+'Мирн'!H38+'Момма'!H38+'Намск'!H38+'Нерюн'!H38+'Нколым'!H38+'Нюрб'!H38+'Олекмин'!H38+'Оленек'!H38+'Оймяк'!H38+'Срколым'!H38+'Сунт'!H38+'Татта'!H38+'Томп'!H38+'У-Алдан'!H38+'У-майск'!H38+'У-янск'!H38+'Хангаласс'!H38+'Чурапч'!H38+'Э-Бытан'!H38+'Якутск'!H38+'Вколым'!H38+'Анабар'!H38+'Абыйск'!H38</f>
        <v>1689</v>
      </c>
      <c r="I38" s="127">
        <f>'РЛИ'!I38+'ЯКШИ'!I38+'ВВРЛИ'!I38+'РСКШИ'!I38+'Жатай'!I38+'МАШ'!I38+'СУНЦ'!I38+'Алдан'!I38+'Аллаих'!I38+'Амга'!I38+'Булун'!I38+'ВВилюй'!I38+'Вянск'!I38+'Вилюй'!I38+'Горн'!I38+'Жиг'!I38+'Кобяй'!I38+'Лен'!I38+'М_К'!I38+'Мирн'!I38+'Момма'!I38+'Намск'!I38+'Нерюн'!I38+'Нколым'!I38+'Нюрб'!I38+'Олекмин'!I38+'Оленек'!I38+'Оймяк'!I38+'Срколым'!I38+'Сунт'!I38+'Татта'!I38+'Томп'!I38+'У-Алдан'!I38+'У-майск'!I38+'У-янск'!I38+'Хангаласс'!I38+'Чурапч'!I38+'Э-Бытан'!I38+'Якутск'!I38+'Вколым'!I38+'Анабар'!I38+'Абыйск'!I38</f>
        <v>1603</v>
      </c>
      <c r="J38" s="127">
        <f>'РЛИ'!J38+'ЯКШИ'!J38+'ВВРЛИ'!J38+'РСКШИ'!J38+'Жатай'!J38+'МАШ'!J38+'СУНЦ'!J38+'Алдан'!J38+'Аллаих'!J38+'Амга'!J38+'Булун'!J38+'ВВилюй'!J38+'Вянск'!J38+'Вилюй'!J38+'Горн'!J38+'Жиг'!J38+'Кобяй'!J38+'Лен'!J38+'М_К'!J38+'Мирн'!J38+'Момма'!J38+'Намск'!J38+'Нерюн'!J38+'Нколым'!J38+'Нюрб'!J38+'Олекмин'!J38+'Оленек'!J38+'Оймяк'!J38+'Срколым'!J38+'Сунт'!J38+'Татта'!J38+'Томп'!J38+'У-Алдан'!J38+'У-майск'!J38+'У-янск'!J38+'Хангаласс'!J38+'Чурапч'!J38+'Э-Бытан'!J38+'Якутск'!J38+'Вколым'!J38+'Анабар'!J38+'Абыйск'!J38</f>
        <v>1375</v>
      </c>
      <c r="K38" s="127">
        <f>'РЛИ'!K38+'ЯКШИ'!K38+'ВВРЛИ'!K38+'РСКШИ'!K38+'Жатай'!K38+'МАШ'!K38+'СУНЦ'!K38+'Алдан'!K38+'Аллаих'!K38+'Амга'!K38+'Булун'!K38+'ВВилюй'!K38+'Вянск'!K38+'Вилюй'!K38+'Горн'!K38+'Жиг'!K38+'Кобяй'!K38+'Лен'!K38+'М_К'!K38+'Мирн'!K38+'Момма'!K38+'Намск'!K38+'Нерюн'!K38+'Нколым'!K38+'Нюрб'!K38+'Олекмин'!K38+'Оленек'!K38+'Оймяк'!K38+'Срколым'!K38+'Сунт'!K38+'Татта'!K38+'Томп'!K38+'У-Алдан'!K38+'У-майск'!K38+'У-янск'!K38+'Хангаласс'!K38+'Чурапч'!K38+'Э-Бытан'!K38+'Якутск'!K38+'Вколым'!K38+'Анабар'!K38+'Абыйск'!K38</f>
        <v>906</v>
      </c>
      <c r="L38" s="127">
        <f>'РЛИ'!L38+'ЯКШИ'!L38+'ВВРЛИ'!L38+'РСКШИ'!L38+'Жатай'!L38+'МАШ'!L38+'СУНЦ'!L38+'Алдан'!L38+'Аллаих'!L38+'Амга'!L38+'Булун'!L38+'ВВилюй'!L38+'Вянск'!L38+'Вилюй'!L38+'Горн'!L38+'Жиг'!L38+'Кобяй'!L38+'Лен'!L38+'М_К'!L38+'Мирн'!L38+'Момма'!L38+'Намск'!L38+'Нерюн'!L38+'Нколым'!L38+'Нюрб'!L38+'Олекмин'!L38+'Оленек'!L38+'Оймяк'!L38+'Срколым'!L38+'Сунт'!L38+'Татта'!L38+'Томп'!L38+'У-Алдан'!L38+'У-майск'!L38+'У-янск'!L38+'Хангаласс'!L38+'Чурапч'!L38+'Э-Бытан'!L38+'Якутск'!L38+'Вколым'!L38+'Анабар'!L38+'Абыйск'!L38</f>
        <v>1436</v>
      </c>
      <c r="M38" s="127">
        <f>'РЛИ'!M38+'ЯКШИ'!M38+'ВВРЛИ'!M38+'РСКШИ'!M38+'Жатай'!M38+'МАШ'!M38+'СУНЦ'!M38+'Алдан'!M38+'Аллаих'!M38+'Амга'!M38+'Булун'!M38+'ВВилюй'!M38+'Вянск'!M38+'Вилюй'!M38+'Горн'!M38+'Жиг'!M38+'Кобяй'!M38+'Лен'!M38+'М_К'!M38+'Мирн'!M38+'Момма'!M38+'Намск'!M38+'Нерюн'!M38+'Нколым'!M38+'Нюрб'!M38+'Олекмин'!M38+'Оленек'!M38+'Оймяк'!M38+'Срколым'!M38+'Сунт'!M38+'Татта'!M38+'Томп'!M38+'У-Алдан'!M38+'У-майск'!M38+'У-янск'!M38+'Хангаласс'!M38+'Чурапч'!M38+'Э-Бытан'!M38+'Якутск'!M38+'Вколым'!M38+'Анабар'!M38+'Абыйск'!M38</f>
        <v>1010</v>
      </c>
      <c r="N38" s="127">
        <f>'РЛИ'!N38+'ЯКШИ'!N38+'ВВРЛИ'!N38+'РСКШИ'!N38+'Жатай'!N38+'МАШ'!N38+'СУНЦ'!N38+'Алдан'!N38+'Аллаих'!N38+'Амга'!N38+'Булун'!N38+'ВВилюй'!N38+'Вянск'!N38+'Вилюй'!N38+'Горн'!N38+'Жиг'!N38+'Кобяй'!N38+'Лен'!N38+'М_К'!N38+'Мирн'!N38+'Момма'!N38+'Намск'!N38+'Нерюн'!N38+'Нколым'!N38+'Нюрб'!N38+'Олекмин'!N38+'Оленек'!N38+'Оймяк'!N38+'Срколым'!N38+'Сунт'!N38+'Татта'!N38+'Томп'!N38+'У-Алдан'!N38+'У-майск'!N38+'У-янск'!N38+'Хангаласс'!N38+'Чурапч'!N38+'Э-Бытан'!N38+'Якутск'!N38+'Вколым'!N38+'Анабар'!N38+'Абыйск'!N38</f>
        <v>1012</v>
      </c>
      <c r="O38" s="127">
        <f>'РЛИ'!O38+'ЯКШИ'!O38+'ВВРЛИ'!O38+'РСКШИ'!O38+'Жатай'!O38+'МАШ'!O38+'СУНЦ'!O38+'Алдан'!O38+'Аллаих'!O38+'Амга'!O38+'Булун'!O38+'ВВилюй'!O38+'Вянск'!O38+'Вилюй'!O38+'Горн'!O38+'Жиг'!O38+'Кобяй'!O38+'Лен'!O38+'М_К'!O38+'Мирн'!O38+'Момма'!O38+'Намск'!O38+'Нерюн'!O38+'Нколым'!O38+'Нюрб'!O38+'Олекмин'!O38+'Оленек'!O38+'Оймяк'!O38+'Срколым'!O38+'Сунт'!O38+'Татта'!O38+'Томп'!O38+'У-Алдан'!O38+'У-майск'!O38+'У-янск'!O38+'Хангаласс'!O38+'Чурапч'!O38+'Э-Бытан'!O38+'Якутск'!O38+'Вколым'!O38+'Анабар'!O38+'Абыйск'!O38</f>
        <v>271</v>
      </c>
      <c r="P38" s="127">
        <f>'РЛИ'!P38+'ЯКШИ'!P38+'ВВРЛИ'!P38+'РСКШИ'!P38+'Жатай'!P38+'МАШ'!P38+'СУНЦ'!P38+'Алдан'!P38+'Аллаих'!P38+'Амга'!P38+'Булун'!P38+'ВВилюй'!P38+'Вянск'!P38+'Вилюй'!P38+'Горн'!P38+'Жиг'!P38+'Кобяй'!P38+'Лен'!P38+'М_К'!P38+'Мирн'!P38+'Момма'!P38+'Намск'!P38+'Нерюн'!P38+'Нколым'!P38+'Нюрб'!P38+'Олекмин'!P38+'Оленек'!P38+'Оймяк'!P38+'Срколым'!P38+'Сунт'!P38+'Татта'!P38+'Томп'!P38+'У-Алдан'!P38+'У-майск'!P38+'У-янск'!P38+'Хангаласс'!P38+'Чурапч'!P38+'Э-Бытан'!P38+'Якутск'!P38+'Вколым'!P38+'Анабар'!P38+'Абыйск'!P38</f>
        <v>380</v>
      </c>
      <c r="Q38" s="127">
        <f>'РЛИ'!Q38+'ЯКШИ'!Q38+'ВВРЛИ'!Q38+'РСКШИ'!Q38+'Жатай'!Q38+'МАШ'!Q38+'СУНЦ'!Q38+'Алдан'!Q38+'Аллаих'!Q38+'Амга'!Q38+'Булун'!Q38+'ВВилюй'!Q38+'Вянск'!Q38+'Вилюй'!Q38+'Горн'!Q38+'Жиг'!Q38+'Кобяй'!Q38+'Лен'!Q38+'М_К'!Q38+'Мирн'!Q38+'Момма'!Q38+'Намск'!Q38+'Нерюн'!Q38+'Нколым'!Q38+'Нюрб'!Q38+'Олекмин'!Q38+'Оленек'!Q38+'Оймяк'!Q38+'Срколым'!Q38+'Сунт'!Q38+'Татта'!Q38+'Томп'!Q38+'У-Алдан'!Q38+'У-майск'!Q38+'У-янск'!Q38+'Хангаласс'!Q38+'Чурапч'!Q38+'Э-Бытан'!Q38+'Якутск'!Q38+'Вколым'!Q38+'Анабар'!Q38+'Абыйск'!Q38</f>
        <v>12722</v>
      </c>
      <c r="R38" s="128">
        <f t="shared" si="4"/>
        <v>12722</v>
      </c>
      <c r="S38" s="29">
        <f t="shared" si="5"/>
        <v>8812</v>
      </c>
      <c r="T38" s="29">
        <f t="shared" si="6"/>
        <v>2022</v>
      </c>
    </row>
    <row r="39" ht="15.75" customHeight="1">
      <c r="A39" s="17">
        <v>11.0</v>
      </c>
      <c r="B39" s="18" t="s">
        <v>21</v>
      </c>
      <c r="C39" s="127">
        <f>'РЛИ'!C39+'ЯКШИ'!C39+'ВВРЛИ'!C39+'РСКШИ'!C39+'Жатай'!C39+'МАШ'!C39+'СУНЦ'!C39+'Алдан'!C39+'Аллаих'!C39+'Амга'!C39+'Булун'!C39+'ВВилюй'!C39+'Вянск'!C39+'Вилюй'!C39+'Горн'!C39+'Жиг'!C39+'Кобяй'!C39+'Лен'!C39+'М_К'!C39+'Мирн'!C39+'Момма'!C39+'Намск'!C39+'Нерюн'!C39+'Нколым'!C39+'Нюрб'!C39+'Олекмин'!C39+'Оленек'!C39+'Оймяк'!C39+'Срколым'!C39+'Сунт'!C39+'Татта'!C39+'Томп'!C39+'У-Алдан'!C39+'У-майск'!C39+'У-янск'!C39+'Хангаласс'!C39+'Чурапч'!C39+'Э-Бытан'!C39+'Якутск'!C39+'Вколым'!C39+'Анабар'!C39+'Абыйск'!C39</f>
        <v>0</v>
      </c>
      <c r="D39" s="127">
        <f>'РЛИ'!D39+'ЯКШИ'!D39+'ВВРЛИ'!D39+'РСКШИ'!D39+'Жатай'!D39+'МАШ'!D39+'СУНЦ'!D39+'Алдан'!D39+'Аллаих'!D39+'Амга'!D39+'Булун'!D39+'ВВилюй'!D39+'Вянск'!D39+'Вилюй'!D39+'Горн'!D39+'Жиг'!D39+'Кобяй'!D39+'Лен'!D39+'М_К'!D39+'Мирн'!D39+'Момма'!D39+'Намск'!D39+'Нерюн'!D39+'Нколым'!D39+'Нюрб'!D39+'Олекмин'!D39+'Оленек'!D39+'Оймяк'!D39+'Срколым'!D39+'Сунт'!D39+'Татта'!D39+'Томп'!D39+'У-Алдан'!D39+'У-майск'!D39+'У-янск'!D39+'Хангаласс'!D39+'Чурапч'!D39+'Э-Бытан'!D39+'Якутск'!D39+'Вколым'!D39+'Анабар'!D39+'Абыйск'!D39</f>
        <v>0</v>
      </c>
      <c r="E39" s="127">
        <f>'РЛИ'!E39+'ЯКШИ'!E39+'ВВРЛИ'!E39+'РСКШИ'!E39+'Жатай'!E39+'МАШ'!E39+'СУНЦ'!E39+'Алдан'!E39+'Аллаих'!E39+'Амга'!E39+'Булун'!E39+'ВВилюй'!E39+'Вянск'!E39+'Вилюй'!E39+'Горн'!E39+'Жиг'!E39+'Кобяй'!E39+'Лен'!E39+'М_К'!E39+'Мирн'!E39+'Момма'!E39+'Намск'!E39+'Нерюн'!E39+'Нколым'!E39+'Нюрб'!E39+'Олекмин'!E39+'Оленек'!E39+'Оймяк'!E39+'Срколым'!E39+'Сунт'!E39+'Татта'!E39+'Томп'!E39+'У-Алдан'!E39+'У-майск'!E39+'У-янск'!E39+'Хангаласс'!E39+'Чурапч'!E39+'Э-Бытан'!E39+'Якутск'!E39+'Вколым'!E39+'Анабар'!E39+'Абыйск'!E39</f>
        <v>0</v>
      </c>
      <c r="F39" s="127">
        <f>'РЛИ'!F39+'ЯКШИ'!F39+'ВВРЛИ'!F39+'РСКШИ'!F39+'Жатай'!F39+'МАШ'!F39+'СУНЦ'!F39+'Алдан'!F39+'Аллаих'!F39+'Амга'!F39+'Булун'!F39+'ВВилюй'!F39+'Вянск'!F39+'Вилюй'!F39+'Горн'!F39+'Жиг'!F39+'Кобяй'!F39+'Лен'!F39+'М_К'!F39+'Мирн'!F39+'Момма'!F39+'Намск'!F39+'Нерюн'!F39+'Нколым'!F39+'Нюрб'!F39+'Олекмин'!F39+'Оленек'!F39+'Оймяк'!F39+'Срколым'!F39+'Сунт'!F39+'Татта'!F39+'Томп'!F39+'У-Алдан'!F39+'У-майск'!F39+'У-янск'!F39+'Хангаласс'!F39+'Чурапч'!F39+'Э-Бытан'!F39+'Якутск'!F39+'Вколым'!F39+'Анабар'!F39+'Абыйск'!F39</f>
        <v>21</v>
      </c>
      <c r="G39" s="127">
        <f>'РЛИ'!G39+'ЯКШИ'!G39+'ВВРЛИ'!G39+'РСКШИ'!G39+'Жатай'!G39+'МАШ'!G39+'СУНЦ'!G39+'Алдан'!G39+'Аллаих'!G39+'Амга'!G39+'Булун'!G39+'ВВилюй'!G39+'Вянск'!G39+'Вилюй'!G39+'Горн'!G39+'Жиг'!G39+'Кобяй'!G39+'Лен'!G39+'М_К'!G39+'Мирн'!G39+'Момма'!G39+'Намск'!G39+'Нерюн'!G39+'Нколым'!G39+'Нюрб'!G39+'Олекмин'!G39+'Оленек'!G39+'Оймяк'!G39+'Срколым'!G39+'Сунт'!G39+'Татта'!G39+'Томп'!G39+'У-Алдан'!G39+'У-майск'!G39+'У-янск'!G39+'Хангаласс'!G39+'Чурапч'!G39+'Э-Бытан'!G39+'Якутск'!G39+'Вколым'!G39+'Анабар'!G39+'Абыйск'!G39</f>
        <v>21</v>
      </c>
      <c r="H39" s="127">
        <f>'РЛИ'!H39+'ЯКШИ'!H39+'ВВРЛИ'!H39+'РСКШИ'!H39+'Жатай'!H39+'МАШ'!H39+'СУНЦ'!H39+'Алдан'!H39+'Аллаих'!H39+'Амга'!H39+'Булун'!H39+'ВВилюй'!H39+'Вянск'!H39+'Вилюй'!H39+'Горн'!H39+'Жиг'!H39+'Кобяй'!H39+'Лен'!H39+'М_К'!H39+'Мирн'!H39+'Момма'!H39+'Намск'!H39+'Нерюн'!H39+'Нколым'!H39+'Нюрб'!H39+'Олекмин'!H39+'Оленек'!H39+'Оймяк'!H39+'Срколым'!H39+'Сунт'!H39+'Татта'!H39+'Томп'!H39+'У-Алдан'!H39+'У-майск'!H39+'У-янск'!H39+'Хангаласс'!H39+'Чурапч'!H39+'Э-Бытан'!H39+'Якутск'!H39+'Вколым'!H39+'Анабар'!H39+'Абыйск'!H39</f>
        <v>18</v>
      </c>
      <c r="I39" s="127">
        <f>'РЛИ'!I39+'ЯКШИ'!I39+'ВВРЛИ'!I39+'РСКШИ'!I39+'Жатай'!I39+'МАШ'!I39+'СУНЦ'!I39+'Алдан'!I39+'Аллаих'!I39+'Амга'!I39+'Булун'!I39+'ВВилюй'!I39+'Вянск'!I39+'Вилюй'!I39+'Горн'!I39+'Жиг'!I39+'Кобяй'!I39+'Лен'!I39+'М_К'!I39+'Мирн'!I39+'Момма'!I39+'Намск'!I39+'Нерюн'!I39+'Нколым'!I39+'Нюрб'!I39+'Олекмин'!I39+'Оленек'!I39+'Оймяк'!I39+'Срколым'!I39+'Сунт'!I39+'Татта'!I39+'Томп'!I39+'У-Алдан'!I39+'У-майск'!I39+'У-янск'!I39+'Хангаласс'!I39+'Чурапч'!I39+'Э-Бытан'!I39+'Якутск'!I39+'Вколым'!I39+'Анабар'!I39+'Абыйск'!I39</f>
        <v>19</v>
      </c>
      <c r="J39" s="127">
        <f>'РЛИ'!J39+'ЯКШИ'!J39+'ВВРЛИ'!J39+'РСКШИ'!J39+'Жатай'!J39+'МАШ'!J39+'СУНЦ'!J39+'Алдан'!J39+'Аллаих'!J39+'Амга'!J39+'Булун'!J39+'ВВилюй'!J39+'Вянск'!J39+'Вилюй'!J39+'Горн'!J39+'Жиг'!J39+'Кобяй'!J39+'Лен'!J39+'М_К'!J39+'Мирн'!J39+'Момма'!J39+'Намск'!J39+'Нерюн'!J39+'Нколым'!J39+'Нюрб'!J39+'Олекмин'!J39+'Оленек'!J39+'Оймяк'!J39+'Срколым'!J39+'Сунт'!J39+'Татта'!J39+'Томп'!J39+'У-Алдан'!J39+'У-майск'!J39+'У-янск'!J39+'Хангаласс'!J39+'Чурапч'!J39+'Э-Бытан'!J39+'Якутск'!J39+'Вколым'!J39+'Анабар'!J39+'Абыйск'!J39</f>
        <v>16</v>
      </c>
      <c r="K39" s="127">
        <f>'РЛИ'!K39+'ЯКШИ'!K39+'ВВРЛИ'!K39+'РСКШИ'!K39+'Жатай'!K39+'МАШ'!K39+'СУНЦ'!K39+'Алдан'!K39+'Аллаих'!K39+'Амга'!K39+'Булун'!K39+'ВВилюй'!K39+'Вянск'!K39+'Вилюй'!K39+'Горн'!K39+'Жиг'!K39+'Кобяй'!K39+'Лен'!K39+'М_К'!K39+'Мирн'!K39+'Момма'!K39+'Намск'!K39+'Нерюн'!K39+'Нколым'!K39+'Нюрб'!K39+'Олекмин'!K39+'Оленек'!K39+'Оймяк'!K39+'Срколым'!K39+'Сунт'!K39+'Татта'!K39+'Томп'!K39+'У-Алдан'!K39+'У-майск'!K39+'У-янск'!K39+'Хангаласс'!K39+'Чурапч'!K39+'Э-Бытан'!K39+'Якутск'!K39+'Вколым'!K39+'Анабар'!K39+'Абыйск'!K39</f>
        <v>8</v>
      </c>
      <c r="L39" s="127">
        <f>'РЛИ'!L39+'ЯКШИ'!L39+'ВВРЛИ'!L39+'РСКШИ'!L39+'Жатай'!L39+'МАШ'!L39+'СУНЦ'!L39+'Алдан'!L39+'Аллаих'!L39+'Амга'!L39+'Булун'!L39+'ВВилюй'!L39+'Вянск'!L39+'Вилюй'!L39+'Горн'!L39+'Жиг'!L39+'Кобяй'!L39+'Лен'!L39+'М_К'!L39+'Мирн'!L39+'Момма'!L39+'Намск'!L39+'Нерюн'!L39+'Нколым'!L39+'Нюрб'!L39+'Олекмин'!L39+'Оленек'!L39+'Оймяк'!L39+'Срколым'!L39+'Сунт'!L39+'Татта'!L39+'Томп'!L39+'У-Алдан'!L39+'У-майск'!L39+'У-янск'!L39+'Хангаласс'!L39+'Чурапч'!L39+'Э-Бытан'!L39+'Якутск'!L39+'Вколым'!L39+'Анабар'!L39+'Абыйск'!L39</f>
        <v>6</v>
      </c>
      <c r="M39" s="127">
        <f>'РЛИ'!M39+'ЯКШИ'!M39+'ВВРЛИ'!M39+'РСКШИ'!M39+'Жатай'!M39+'МАШ'!M39+'СУНЦ'!M39+'Алдан'!M39+'Аллаих'!M39+'Амга'!M39+'Булун'!M39+'ВВилюй'!M39+'Вянск'!M39+'Вилюй'!M39+'Горн'!M39+'Жиг'!M39+'Кобяй'!M39+'Лен'!M39+'М_К'!M39+'Мирн'!M39+'Момма'!M39+'Намск'!M39+'Нерюн'!M39+'Нколым'!M39+'Нюрб'!M39+'Олекмин'!M39+'Оленек'!M39+'Оймяк'!M39+'Срколым'!M39+'Сунт'!M39+'Татта'!M39+'Томп'!M39+'У-Алдан'!M39+'У-майск'!M39+'У-янск'!M39+'Хангаласс'!M39+'Чурапч'!M39+'Э-Бытан'!M39+'Якутск'!M39+'Вколым'!M39+'Анабар'!M39+'Абыйск'!M39</f>
        <v>24</v>
      </c>
      <c r="N39" s="127">
        <f>'РЛИ'!N39+'ЯКШИ'!N39+'ВВРЛИ'!N39+'РСКШИ'!N39+'Жатай'!N39+'МАШ'!N39+'СУНЦ'!N39+'Алдан'!N39+'Аллаих'!N39+'Амга'!N39+'Булун'!N39+'ВВилюй'!N39+'Вянск'!N39+'Вилюй'!N39+'Горн'!N39+'Жиг'!N39+'Кобяй'!N39+'Лен'!N39+'М_К'!N39+'Мирн'!N39+'Момма'!N39+'Намск'!N39+'Нерюн'!N39+'Нколым'!N39+'Нюрб'!N39+'Олекмин'!N39+'Оленек'!N39+'Оймяк'!N39+'Срколым'!N39+'Сунт'!N39+'Татта'!N39+'Томп'!N39+'У-Алдан'!N39+'У-майск'!N39+'У-янск'!N39+'Хангаласс'!N39+'Чурапч'!N39+'Э-Бытан'!N39+'Якутск'!N39+'Вколым'!N39+'Анабар'!N39+'Абыйск'!N39</f>
        <v>9</v>
      </c>
      <c r="O39" s="127">
        <f>'РЛИ'!O39+'ЯКШИ'!O39+'ВВРЛИ'!O39+'РСКШИ'!O39+'Жатай'!O39+'МАШ'!O39+'СУНЦ'!O39+'Алдан'!O39+'Аллаих'!O39+'Амга'!O39+'Булун'!O39+'ВВилюй'!O39+'Вянск'!O39+'Вилюй'!O39+'Горн'!O39+'Жиг'!O39+'Кобяй'!O39+'Лен'!O39+'М_К'!O39+'Мирн'!O39+'Момма'!O39+'Намск'!O39+'Нерюн'!O39+'Нколым'!O39+'Нюрб'!O39+'Олекмин'!O39+'Оленек'!O39+'Оймяк'!O39+'Срколым'!O39+'Сунт'!O39+'Татта'!O39+'Томп'!O39+'У-Алдан'!O39+'У-майск'!O39+'У-янск'!O39+'Хангаласс'!O39+'Чурапч'!O39+'Э-Бытан'!O39+'Якутск'!O39+'Вколым'!O39+'Анабар'!O39+'Абыйск'!O39</f>
        <v>3</v>
      </c>
      <c r="P39" s="127">
        <f>'РЛИ'!P39+'ЯКШИ'!P39+'ВВРЛИ'!P39+'РСКШИ'!P39+'Жатай'!P39+'МАШ'!P39+'СУНЦ'!P39+'Алдан'!P39+'Аллаих'!P39+'Амга'!P39+'Булун'!P39+'ВВилюй'!P39+'Вянск'!P39+'Вилюй'!P39+'Горн'!P39+'Жиг'!P39+'Кобяй'!P39+'Лен'!P39+'М_К'!P39+'Мирн'!P39+'Момма'!P39+'Намск'!P39+'Нерюн'!P39+'Нколым'!P39+'Нюрб'!P39+'Олекмин'!P39+'Оленек'!P39+'Оймяк'!P39+'Срколым'!P39+'Сунт'!P39+'Татта'!P39+'Томп'!P39+'У-Алдан'!P39+'У-майск'!P39+'У-янск'!P39+'Хангаласс'!P39+'Чурапч'!P39+'Э-Бытан'!P39+'Якутск'!P39+'Вколым'!P39+'Анабар'!P39+'Абыйск'!P39</f>
        <v>6</v>
      </c>
      <c r="Q39" s="127">
        <f>'РЛИ'!Q39+'ЯКШИ'!Q39+'ВВРЛИ'!Q39+'РСКШИ'!Q39+'Жатай'!Q39+'МАШ'!Q39+'СУНЦ'!Q39+'Алдан'!Q39+'Аллаих'!Q39+'Амга'!Q39+'Булун'!Q39+'ВВилюй'!Q39+'Вянск'!Q39+'Вилюй'!Q39+'Горн'!Q39+'Жиг'!Q39+'Кобяй'!Q39+'Лен'!Q39+'М_К'!Q39+'Мирн'!Q39+'Момма'!Q39+'Намск'!Q39+'Нерюн'!Q39+'Нколым'!Q39+'Нюрб'!Q39+'Олекмин'!Q39+'Оленек'!Q39+'Оймяк'!Q39+'Срколым'!Q39+'Сунт'!Q39+'Татта'!Q39+'Томп'!Q39+'У-Алдан'!Q39+'У-майск'!Q39+'У-янск'!Q39+'Хангаласс'!Q39+'Чурапч'!Q39+'Э-Бытан'!Q39+'Якутск'!Q39+'Вколым'!Q39+'Анабар'!Q39+'Абыйск'!Q39</f>
        <v>128</v>
      </c>
      <c r="R39" s="128">
        <f t="shared" si="4"/>
        <v>128</v>
      </c>
      <c r="S39" s="29">
        <f t="shared" si="5"/>
        <v>95</v>
      </c>
      <c r="T39" s="29">
        <f t="shared" si="6"/>
        <v>33</v>
      </c>
    </row>
    <row r="40" ht="15.75" customHeight="1">
      <c r="A40" s="17">
        <v>12.0</v>
      </c>
      <c r="B40" s="18" t="s">
        <v>22</v>
      </c>
      <c r="C40" s="127">
        <f>'РЛИ'!C40+'ЯКШИ'!C40+'ВВРЛИ'!C40+'РСКШИ'!C40+'Жатай'!C40+'МАШ'!C40+'СУНЦ'!C40+'Алдан'!C40+'Аллаих'!C40+'Амга'!C40+'Булун'!C40+'ВВилюй'!C40+'Вянск'!C40+'Вилюй'!C40+'Горн'!C40+'Жиг'!C40+'Кобяй'!C40+'Лен'!C40+'М_К'!C40+'Мирн'!C40+'Момма'!C40+'Намск'!C40+'Нерюн'!C40+'Нколым'!C40+'Нюрб'!C40+'Олекмин'!C40+'Оленек'!C40+'Оймяк'!C40+'Срколым'!C40+'Сунт'!C40+'Татта'!C40+'Томп'!C40+'У-Алдан'!C40+'У-майск'!C40+'У-янск'!C40+'Хангаласс'!C40+'Чурапч'!C40+'Э-Бытан'!C40+'Якутск'!C40+'Вколым'!C40+'Анабар'!C40+'Абыйск'!C40</f>
        <v>0</v>
      </c>
      <c r="D40" s="127">
        <f>'РЛИ'!D40+'ЯКШИ'!D40+'ВВРЛИ'!D40+'РСКШИ'!D40+'Жатай'!D40+'МАШ'!D40+'СУНЦ'!D40+'Алдан'!D40+'Аллаих'!D40+'Амга'!D40+'Булун'!D40+'ВВилюй'!D40+'Вянск'!D40+'Вилюй'!D40+'Горн'!D40+'Жиг'!D40+'Кобяй'!D40+'Лен'!D40+'М_К'!D40+'Мирн'!D40+'Момма'!D40+'Намск'!D40+'Нерюн'!D40+'Нколым'!D40+'Нюрб'!D40+'Олекмин'!D40+'Оленек'!D40+'Оймяк'!D40+'Срколым'!D40+'Сунт'!D40+'Татта'!D40+'Томп'!D40+'У-Алдан'!D40+'У-майск'!D40+'У-янск'!D40+'Хангаласс'!D40+'Чурапч'!D40+'Э-Бытан'!D40+'Якутск'!D40+'Вколым'!D40+'Анабар'!D40+'Абыйск'!D40</f>
        <v>0</v>
      </c>
      <c r="E40" s="127">
        <f>'РЛИ'!E40+'ЯКШИ'!E40+'ВВРЛИ'!E40+'РСКШИ'!E40+'Жатай'!E40+'МАШ'!E40+'СУНЦ'!E40+'Алдан'!E40+'Аллаих'!E40+'Амга'!E40+'Булун'!E40+'ВВилюй'!E40+'Вянск'!E40+'Вилюй'!E40+'Горн'!E40+'Жиг'!E40+'Кобяй'!E40+'Лен'!E40+'М_К'!E40+'Мирн'!E40+'Момма'!E40+'Намск'!E40+'Нерюн'!E40+'Нколым'!E40+'Нюрб'!E40+'Олекмин'!E40+'Оленек'!E40+'Оймяк'!E40+'Срколым'!E40+'Сунт'!E40+'Татта'!E40+'Томп'!E40+'У-Алдан'!E40+'У-майск'!E40+'У-янск'!E40+'Хангаласс'!E40+'Чурапч'!E40+'Э-Бытан'!E40+'Якутск'!E40+'Вколым'!E40+'Анабар'!E40+'Абыйск'!E40</f>
        <v>0</v>
      </c>
      <c r="F40" s="127">
        <f>'РЛИ'!F40+'ЯКШИ'!F40+'ВВРЛИ'!F40+'РСКШИ'!F40+'Жатай'!F40+'МАШ'!F40+'СУНЦ'!F40+'Алдан'!F40+'Аллаих'!F40+'Амга'!F40+'Булун'!F40+'ВВилюй'!F40+'Вянск'!F40+'Вилюй'!F40+'Горн'!F40+'Жиг'!F40+'Кобяй'!F40+'Лен'!F40+'М_К'!F40+'Мирн'!F40+'Момма'!F40+'Намск'!F40+'Нерюн'!F40+'Нколым'!F40+'Нюрб'!F40+'Олекмин'!F40+'Оленек'!F40+'Оймяк'!F40+'Срколым'!F40+'Сунт'!F40+'Татта'!F40+'Томп'!F40+'У-Алдан'!F40+'У-майск'!F40+'У-янск'!F40+'Хангаласс'!F40+'Чурапч'!F40+'Э-Бытан'!F40+'Якутск'!F40+'Вколым'!F40+'Анабар'!F40+'Абыйск'!F40</f>
        <v>158</v>
      </c>
      <c r="G40" s="127">
        <f>'РЛИ'!G40+'ЯКШИ'!G40+'ВВРЛИ'!G40+'РСКШИ'!G40+'Жатай'!G40+'МАШ'!G40+'СУНЦ'!G40+'Алдан'!G40+'Аллаих'!G40+'Амга'!G40+'Булун'!G40+'ВВилюй'!G40+'Вянск'!G40+'Вилюй'!G40+'Горн'!G40+'Жиг'!G40+'Кобяй'!G40+'Лен'!G40+'М_К'!G40+'Мирн'!G40+'Момма'!G40+'Намск'!G40+'Нерюн'!G40+'Нколым'!G40+'Нюрб'!G40+'Олекмин'!G40+'Оленек'!G40+'Оймяк'!G40+'Срколым'!G40+'Сунт'!G40+'Татта'!G40+'Томп'!G40+'У-Алдан'!G40+'У-майск'!G40+'У-янск'!G40+'Хангаласс'!G40+'Чурапч'!G40+'Э-Бытан'!G40+'Якутск'!G40+'Вколым'!G40+'Анабар'!G40+'Абыйск'!G40</f>
        <v>765</v>
      </c>
      <c r="H40" s="127">
        <f>'РЛИ'!H40+'ЯКШИ'!H40+'ВВРЛИ'!H40+'РСКШИ'!H40+'Жатай'!H40+'МАШ'!H40+'СУНЦ'!H40+'Алдан'!H40+'Аллаих'!H40+'Амга'!H40+'Булун'!H40+'ВВилюй'!H40+'Вянск'!H40+'Вилюй'!H40+'Горн'!H40+'Жиг'!H40+'Кобяй'!H40+'Лен'!H40+'М_К'!H40+'Мирн'!H40+'Момма'!H40+'Намск'!H40+'Нерюн'!H40+'Нколым'!H40+'Нюрб'!H40+'Олекмин'!H40+'Оленек'!H40+'Оймяк'!H40+'Срколым'!H40+'Сунт'!H40+'Татта'!H40+'Томп'!H40+'У-Алдан'!H40+'У-майск'!H40+'У-янск'!H40+'Хангаласс'!H40+'Чурапч'!H40+'Э-Бытан'!H40+'Якутск'!H40+'Вколым'!H40+'Анабар'!H40+'Абыйск'!H40</f>
        <v>1309</v>
      </c>
      <c r="I40" s="127">
        <f>'РЛИ'!I40+'ЯКШИ'!I40+'ВВРЛИ'!I40+'РСКШИ'!I40+'Жатай'!I40+'МАШ'!I40+'СУНЦ'!I40+'Алдан'!I40+'Аллаих'!I40+'Амга'!I40+'Булун'!I40+'ВВилюй'!I40+'Вянск'!I40+'Вилюй'!I40+'Горн'!I40+'Жиг'!I40+'Кобяй'!I40+'Лен'!I40+'М_К'!I40+'Мирн'!I40+'Момма'!I40+'Намск'!I40+'Нерюн'!I40+'Нколым'!I40+'Нюрб'!I40+'Олекмин'!I40+'Оленек'!I40+'Оймяк'!I40+'Срколым'!I40+'Сунт'!I40+'Татта'!I40+'Томп'!I40+'У-Алдан'!I40+'У-майск'!I40+'У-янск'!I40+'Хангаласс'!I40+'Чурапч'!I40+'Э-Бытан'!I40+'Якутск'!I40+'Вколым'!I40+'Анабар'!I40+'Абыйск'!I40</f>
        <v>1434</v>
      </c>
      <c r="J40" s="127">
        <f>'РЛИ'!J40+'ЯКШИ'!J40+'ВВРЛИ'!J40+'РСКШИ'!J40+'Жатай'!J40+'МАШ'!J40+'СУНЦ'!J40+'Алдан'!J40+'Аллаих'!J40+'Амга'!J40+'Булун'!J40+'ВВилюй'!J40+'Вянск'!J40+'Вилюй'!J40+'Горн'!J40+'Жиг'!J40+'Кобяй'!J40+'Лен'!J40+'М_К'!J40+'Мирн'!J40+'Момма'!J40+'Намск'!J40+'Нерюн'!J40+'Нколым'!J40+'Нюрб'!J40+'Олекмин'!J40+'Оленек'!J40+'Оймяк'!J40+'Срколым'!J40+'Сунт'!J40+'Татта'!J40+'Томп'!J40+'У-Алдан'!J40+'У-майск'!J40+'У-янск'!J40+'Хангаласс'!J40+'Чурапч'!J40+'Э-Бытан'!J40+'Якутск'!J40+'Вколым'!J40+'Анабар'!J40+'Абыйск'!J40</f>
        <v>1460</v>
      </c>
      <c r="K40" s="127">
        <f>'РЛИ'!K40+'ЯКШИ'!K40+'ВВРЛИ'!K40+'РСКШИ'!K40+'Жатай'!K40+'МАШ'!K40+'СУНЦ'!K40+'Алдан'!K40+'Аллаих'!K40+'Амга'!K40+'Булун'!K40+'ВВилюй'!K40+'Вянск'!K40+'Вилюй'!K40+'Горн'!K40+'Жиг'!K40+'Кобяй'!K40+'Лен'!K40+'М_К'!K40+'Мирн'!K40+'Момма'!K40+'Намск'!K40+'Нерюн'!K40+'Нколым'!K40+'Нюрб'!K40+'Олекмин'!K40+'Оленек'!K40+'Оймяк'!K40+'Срколым'!K40+'Сунт'!K40+'Татта'!K40+'Томп'!K40+'У-Алдан'!K40+'У-майск'!K40+'У-янск'!K40+'Хангаласс'!K40+'Чурапч'!K40+'Э-Бытан'!K40+'Якутск'!K40+'Вколым'!K40+'Анабар'!K40+'Абыйск'!K40</f>
        <v>864</v>
      </c>
      <c r="L40" s="127">
        <f>'РЛИ'!L40+'ЯКШИ'!L40+'ВВРЛИ'!L40+'РСКШИ'!L40+'Жатай'!L40+'МАШ'!L40+'СУНЦ'!L40+'Алдан'!L40+'Аллаих'!L40+'Амга'!L40+'Булун'!L40+'ВВилюй'!L40+'Вянск'!L40+'Вилюй'!L40+'Горн'!L40+'Жиг'!L40+'Кобяй'!L40+'Лен'!L40+'М_К'!L40+'Мирн'!L40+'Момма'!L40+'Намск'!L40+'Нерюн'!L40+'Нколым'!L40+'Нюрб'!L40+'Олекмин'!L40+'Оленек'!L40+'Оймяк'!L40+'Срколым'!L40+'Сунт'!L40+'Татта'!L40+'Томп'!L40+'У-Алдан'!L40+'У-майск'!L40+'У-янск'!L40+'Хангаласс'!L40+'Чурапч'!L40+'Э-Бытан'!L40+'Якутск'!L40+'Вколым'!L40+'Анабар'!L40+'Абыйск'!L40</f>
        <v>1433</v>
      </c>
      <c r="M40" s="127">
        <f>'РЛИ'!M40+'ЯКШИ'!M40+'ВВРЛИ'!M40+'РСКШИ'!M40+'Жатай'!M40+'МАШ'!M40+'СУНЦ'!M40+'Алдан'!M40+'Аллаих'!M40+'Амга'!M40+'Булун'!M40+'ВВилюй'!M40+'Вянск'!M40+'Вилюй'!M40+'Горн'!M40+'Жиг'!M40+'Кобяй'!M40+'Лен'!M40+'М_К'!M40+'Мирн'!M40+'Момма'!M40+'Намск'!M40+'Нерюн'!M40+'Нколым'!M40+'Нюрб'!M40+'Олекмин'!M40+'Оленек'!M40+'Оймяк'!M40+'Срколым'!M40+'Сунт'!M40+'Татта'!M40+'Томп'!M40+'У-Алдан'!M40+'У-майск'!M40+'У-янск'!M40+'Хангаласс'!M40+'Чурапч'!M40+'Э-Бытан'!M40+'Якутск'!M40+'Вколым'!M40+'Анабар'!M40+'Абыйск'!M40</f>
        <v>1062</v>
      </c>
      <c r="N40" s="127">
        <f>'РЛИ'!N40+'ЯКШИ'!N40+'ВВРЛИ'!N40+'РСКШИ'!N40+'Жатай'!N40+'МАШ'!N40+'СУНЦ'!N40+'Алдан'!N40+'Аллаих'!N40+'Амга'!N40+'Булун'!N40+'ВВилюй'!N40+'Вянск'!N40+'Вилюй'!N40+'Горн'!N40+'Жиг'!N40+'Кобяй'!N40+'Лен'!N40+'М_К'!N40+'Мирн'!N40+'Момма'!N40+'Намск'!N40+'Нерюн'!N40+'Нколым'!N40+'Нюрб'!N40+'Олекмин'!N40+'Оленек'!N40+'Оймяк'!N40+'Срколым'!N40+'Сунт'!N40+'Татта'!N40+'Томп'!N40+'У-Алдан'!N40+'У-майск'!N40+'У-янск'!N40+'Хангаласс'!N40+'Чурапч'!N40+'Э-Бытан'!N40+'Якутск'!N40+'Вколым'!N40+'Анабар'!N40+'Абыйск'!N40</f>
        <v>1049</v>
      </c>
      <c r="O40" s="127">
        <f>'РЛИ'!O40+'ЯКШИ'!O40+'ВВРЛИ'!O40+'РСКШИ'!O40+'Жатай'!O40+'МАШ'!O40+'СУНЦ'!O40+'Алдан'!O40+'Аллаих'!O40+'Амга'!O40+'Булун'!O40+'ВВилюй'!O40+'Вянск'!O40+'Вилюй'!O40+'Горн'!O40+'Жиг'!O40+'Кобяй'!O40+'Лен'!O40+'М_К'!O40+'Мирн'!O40+'Момма'!O40+'Намск'!O40+'Нерюн'!O40+'Нколым'!O40+'Нюрб'!O40+'Олекмин'!O40+'Оленек'!O40+'Оймяк'!O40+'Срколым'!O40+'Сунт'!O40+'Татта'!O40+'Томп'!O40+'У-Алдан'!O40+'У-майск'!O40+'У-янск'!O40+'Хангаласс'!O40+'Чурапч'!O40+'Э-Бытан'!O40+'Якутск'!O40+'Вколым'!O40+'Анабар'!O40+'Абыйск'!O40</f>
        <v>410</v>
      </c>
      <c r="P40" s="127">
        <f>'РЛИ'!P40+'ЯКШИ'!P40+'ВВРЛИ'!P40+'РСКШИ'!P40+'Жатай'!P40+'МАШ'!P40+'СУНЦ'!P40+'Алдан'!P40+'Аллаих'!P40+'Амга'!P40+'Булун'!P40+'ВВилюй'!P40+'Вянск'!P40+'Вилюй'!P40+'Горн'!P40+'Жиг'!P40+'Кобяй'!P40+'Лен'!P40+'М_К'!P40+'Мирн'!P40+'Момма'!P40+'Намск'!P40+'Нерюн'!P40+'Нколым'!P40+'Нюрб'!P40+'Олекмин'!P40+'Оленек'!P40+'Оймяк'!P40+'Срколым'!P40+'Сунт'!P40+'Татта'!P40+'Томп'!P40+'У-Алдан'!P40+'У-майск'!P40+'У-янск'!P40+'Хангаласс'!P40+'Чурапч'!P40+'Э-Бытан'!P40+'Якутск'!P40+'Вколым'!P40+'Анабар'!P40+'Абыйск'!P40</f>
        <v>627</v>
      </c>
      <c r="Q40" s="127">
        <f>'РЛИ'!Q40+'ЯКШИ'!Q40+'ВВРЛИ'!Q40+'РСКШИ'!Q40+'Жатай'!Q40+'МАШ'!Q40+'СУНЦ'!Q40+'Алдан'!Q40+'Аллаих'!Q40+'Амга'!Q40+'Булун'!Q40+'ВВилюй'!Q40+'Вянск'!Q40+'Вилюй'!Q40+'Горн'!Q40+'Жиг'!Q40+'Кобяй'!Q40+'Лен'!Q40+'М_К'!Q40+'Мирн'!Q40+'Момма'!Q40+'Намск'!Q40+'Нерюн'!Q40+'Нколым'!Q40+'Нюрб'!Q40+'Олекмин'!Q40+'Оленек'!Q40+'Оймяк'!Q40+'Срколым'!Q40+'Сунт'!Q40+'Татта'!Q40+'Томп'!Q40+'У-Алдан'!Q40+'У-майск'!Q40+'У-янск'!Q40+'Хангаласс'!Q40+'Чурапч'!Q40+'Э-Бытан'!Q40+'Якутск'!Q40+'Вколым'!Q40+'Анабар'!Q40+'Абыйск'!Q40</f>
        <v>7237</v>
      </c>
      <c r="R40" s="128">
        <f t="shared" si="4"/>
        <v>7237</v>
      </c>
      <c r="S40" s="29">
        <f t="shared" si="5"/>
        <v>5126</v>
      </c>
      <c r="T40" s="29">
        <f t="shared" si="6"/>
        <v>2111</v>
      </c>
    </row>
    <row r="41" ht="15.75" customHeight="1">
      <c r="A41" s="17">
        <v>13.0</v>
      </c>
      <c r="B41" s="18" t="s">
        <v>23</v>
      </c>
      <c r="C41" s="127">
        <f>'РЛИ'!C41+'ЯКШИ'!C41+'ВВРЛИ'!C41+'РСКШИ'!C41+'Жатай'!C41+'МАШ'!C41+'СУНЦ'!C41+'Алдан'!C41+'Аллаих'!C41+'Амга'!C41+'Булун'!C41+'ВВилюй'!C41+'Вянск'!C41+'Вилюй'!C41+'Горн'!C41+'Жиг'!C41+'Кобяй'!C41+'Лен'!C41+'М_К'!C41+'Мирн'!C41+'Момма'!C41+'Намск'!C41+'Нерюн'!C41+'Нколым'!C41+'Нюрб'!C41+'Олекмин'!C41+'Оленек'!C41+'Оймяк'!C41+'Срколым'!C41+'Сунт'!C41+'Татта'!C41+'Томп'!C41+'У-Алдан'!C41+'У-майск'!C41+'У-янск'!C41+'Хангаласс'!C41+'Чурапч'!C41+'Э-Бытан'!C41+'Якутск'!C41+'Вколым'!C41+'Анабар'!C41+'Абыйск'!C41</f>
        <v>0</v>
      </c>
      <c r="D41" s="127">
        <f>'РЛИ'!D41+'ЯКШИ'!D41+'ВВРЛИ'!D41+'РСКШИ'!D41+'Жатай'!D41+'МАШ'!D41+'СУНЦ'!D41+'Алдан'!D41+'Аллаих'!D41+'Амга'!D41+'Булун'!D41+'ВВилюй'!D41+'Вянск'!D41+'Вилюй'!D41+'Горн'!D41+'Жиг'!D41+'Кобяй'!D41+'Лен'!D41+'М_К'!D41+'Мирн'!D41+'Момма'!D41+'Намск'!D41+'Нерюн'!D41+'Нколым'!D41+'Нюрб'!D41+'Олекмин'!D41+'Оленек'!D41+'Оймяк'!D41+'Срколым'!D41+'Сунт'!D41+'Татта'!D41+'Томп'!D41+'У-Алдан'!D41+'У-майск'!D41+'У-янск'!D41+'Хангаласс'!D41+'Чурапч'!D41+'Э-Бытан'!D41+'Якутск'!D41+'Вколым'!D41+'Анабар'!D41+'Абыйск'!D41</f>
        <v>0</v>
      </c>
      <c r="E41" s="127">
        <f>'РЛИ'!E41+'ЯКШИ'!E41+'ВВРЛИ'!E41+'РСКШИ'!E41+'Жатай'!E41+'МАШ'!E41+'СУНЦ'!E41+'Алдан'!E41+'Аллаих'!E41+'Амга'!E41+'Булун'!E41+'ВВилюй'!E41+'Вянск'!E41+'Вилюй'!E41+'Горн'!E41+'Жиг'!E41+'Кобяй'!E41+'Лен'!E41+'М_К'!E41+'Мирн'!E41+'Момма'!E41+'Намск'!E41+'Нерюн'!E41+'Нколым'!E41+'Нюрб'!E41+'Олекмин'!E41+'Оленек'!E41+'Оймяк'!E41+'Срколым'!E41+'Сунт'!E41+'Татта'!E41+'Томп'!E41+'У-Алдан'!E41+'У-майск'!E41+'У-янск'!E41+'Хангаласс'!E41+'Чурапч'!E41+'Э-Бытан'!E41+'Якутск'!E41+'Вколым'!E41+'Анабар'!E41+'Абыйск'!E41</f>
        <v>0</v>
      </c>
      <c r="F41" s="127">
        <f>'РЛИ'!F41+'ЯКШИ'!F41+'ВВРЛИ'!F41+'РСКШИ'!F41+'Жатай'!F41+'МАШ'!F41+'СУНЦ'!F41+'Алдан'!F41+'Аллаих'!F41+'Амга'!F41+'Булун'!F41+'ВВилюй'!F41+'Вянск'!F41+'Вилюй'!F41+'Горн'!F41+'Жиг'!F41+'Кобяй'!F41+'Лен'!F41+'М_К'!F41+'Мирн'!F41+'Момма'!F41+'Намск'!F41+'Нерюн'!F41+'Нколым'!F41+'Нюрб'!F41+'Олекмин'!F41+'Оленек'!F41+'Оймяк'!F41+'Срколым'!F41+'Сунт'!F41+'Татта'!F41+'Томп'!F41+'У-Алдан'!F41+'У-майск'!F41+'У-янск'!F41+'Хангаласс'!F41+'Чурапч'!F41+'Э-Бытан'!F41+'Якутск'!F41+'Вколым'!F41+'Анабар'!F41+'Абыйск'!F41</f>
        <v>269</v>
      </c>
      <c r="G41" s="127">
        <f>'РЛИ'!G41+'ЯКШИ'!G41+'ВВРЛИ'!G41+'РСКШИ'!G41+'Жатай'!G41+'МАШ'!G41+'СУНЦ'!G41+'Алдан'!G41+'Аллаих'!G41+'Амга'!G41+'Булун'!G41+'ВВилюй'!G41+'Вянск'!G41+'Вилюй'!G41+'Горн'!G41+'Жиг'!G41+'Кобяй'!G41+'Лен'!G41+'М_К'!G41+'Мирн'!G41+'Момма'!G41+'Намск'!G41+'Нерюн'!G41+'Нколым'!G41+'Нюрб'!G41+'Олекмин'!G41+'Оленек'!G41+'Оймяк'!G41+'Срколым'!G41+'Сунт'!G41+'Татта'!G41+'Томп'!G41+'У-Алдан'!G41+'У-майск'!G41+'У-янск'!G41+'Хангаласс'!G41+'Чурапч'!G41+'Э-Бытан'!G41+'Якутск'!G41+'Вколым'!G41+'Анабар'!G41+'Абыйск'!G41</f>
        <v>269</v>
      </c>
      <c r="H41" s="127">
        <f>'РЛИ'!H41+'ЯКШИ'!H41+'ВВРЛИ'!H41+'РСКШИ'!H41+'Жатай'!H41+'МАШ'!H41+'СУНЦ'!H41+'Алдан'!H41+'Аллаих'!H41+'Амга'!H41+'Булун'!H41+'ВВилюй'!H41+'Вянск'!H41+'Вилюй'!H41+'Горн'!H41+'Жиг'!H41+'Кобяй'!H41+'Лен'!H41+'М_К'!H41+'Мирн'!H41+'Момма'!H41+'Намск'!H41+'Нерюн'!H41+'Нколым'!H41+'Нюрб'!H41+'Олекмин'!H41+'Оленек'!H41+'Оймяк'!H41+'Срколым'!H41+'Сунт'!H41+'Татта'!H41+'Томп'!H41+'У-Алдан'!H41+'У-майск'!H41+'У-янск'!H41+'Хангаласс'!H41+'Чурапч'!H41+'Э-Бытан'!H41+'Якутск'!H41+'Вколым'!H41+'Анабар'!H41+'Абыйск'!H41</f>
        <v>393</v>
      </c>
      <c r="I41" s="127">
        <f>'РЛИ'!I41+'ЯКШИ'!I41+'ВВРЛИ'!I41+'РСКШИ'!I41+'Жатай'!I41+'МАШ'!I41+'СУНЦ'!I41+'Алдан'!I41+'Аллаих'!I41+'Амга'!I41+'Булун'!I41+'ВВилюй'!I41+'Вянск'!I41+'Вилюй'!I41+'Горн'!I41+'Жиг'!I41+'Кобяй'!I41+'Лен'!I41+'М_К'!I41+'Мирн'!I41+'Момма'!I41+'Намск'!I41+'Нерюн'!I41+'Нколым'!I41+'Нюрб'!I41+'Олекмин'!I41+'Оленек'!I41+'Оймяк'!I41+'Срколым'!I41+'Сунт'!I41+'Татта'!I41+'Томп'!I41+'У-Алдан'!I41+'У-майск'!I41+'У-янск'!I41+'Хангаласс'!I41+'Чурапч'!I41+'Э-Бытан'!I41+'Якутск'!I41+'Вколым'!I41+'Анабар'!I41+'Абыйск'!I41</f>
        <v>1149</v>
      </c>
      <c r="J41" s="127">
        <f>'РЛИ'!J41+'ЯКШИ'!J41+'ВВРЛИ'!J41+'РСКШИ'!J41+'Жатай'!J41+'МАШ'!J41+'СУНЦ'!J41+'Алдан'!J41+'Аллаих'!J41+'Амга'!J41+'Булун'!J41+'ВВилюй'!J41+'Вянск'!J41+'Вилюй'!J41+'Горн'!J41+'Жиг'!J41+'Кобяй'!J41+'Лен'!J41+'М_К'!J41+'Мирн'!J41+'Момма'!J41+'Намск'!J41+'Нерюн'!J41+'Нколым'!J41+'Нюрб'!J41+'Олекмин'!J41+'Оленек'!J41+'Оймяк'!J41+'Срколым'!J41+'Сунт'!J41+'Татта'!J41+'Томп'!J41+'У-Алдан'!J41+'У-майск'!J41+'У-янск'!J41+'Хангаласс'!J41+'Чурапч'!J41+'Э-Бытан'!J41+'Якутск'!J41+'Вколым'!J41+'Анабар'!J41+'Абыйск'!J41</f>
        <v>1117</v>
      </c>
      <c r="K41" s="127">
        <f>'РЛИ'!K41+'ЯКШИ'!K41+'ВВРЛИ'!K41+'РСКШИ'!K41+'Жатай'!K41+'МАШ'!K41+'СУНЦ'!K41+'Алдан'!K41+'Аллаих'!K41+'Амга'!K41+'Булун'!K41+'ВВилюй'!K41+'Вянск'!K41+'Вилюй'!K41+'Горн'!K41+'Жиг'!K41+'Кобяй'!K41+'Лен'!K41+'М_К'!K41+'Мирн'!K41+'Момма'!K41+'Намск'!K41+'Нерюн'!K41+'Нколым'!K41+'Нюрб'!K41+'Олекмин'!K41+'Оленек'!K41+'Оймяк'!K41+'Срколым'!K41+'Сунт'!K41+'Татта'!K41+'Томп'!K41+'У-Алдан'!K41+'У-майск'!K41+'У-янск'!K41+'Хангаласс'!K41+'Чурапч'!K41+'Э-Бытан'!K41+'Якутск'!K41+'Вколым'!K41+'Анабар'!K41+'Абыйск'!K41</f>
        <v>556</v>
      </c>
      <c r="L41" s="127">
        <f>'РЛИ'!L41+'ЯКШИ'!L41+'ВВРЛИ'!L41+'РСКШИ'!L41+'Жатай'!L41+'МАШ'!L41+'СУНЦ'!L41+'Алдан'!L41+'Аллаих'!L41+'Амга'!L41+'Булун'!L41+'ВВилюй'!L41+'Вянск'!L41+'Вилюй'!L41+'Горн'!L41+'Жиг'!L41+'Кобяй'!L41+'Лен'!L41+'М_К'!L41+'Мирн'!L41+'Момма'!L41+'Намск'!L41+'Нерюн'!L41+'Нколым'!L41+'Нюрб'!L41+'Олекмин'!L41+'Оленек'!L41+'Оймяк'!L41+'Срколым'!L41+'Сунт'!L41+'Татта'!L41+'Томп'!L41+'У-Алдан'!L41+'У-майск'!L41+'У-янск'!L41+'Хангаласс'!L41+'Чурапч'!L41+'Э-Бытан'!L41+'Якутск'!L41+'Вколым'!L41+'Анабар'!L41+'Абыйск'!L41</f>
        <v>955</v>
      </c>
      <c r="M41" s="127">
        <f>'РЛИ'!M41+'ЯКШИ'!M41+'ВВРЛИ'!M41+'РСКШИ'!M41+'Жатай'!M41+'МАШ'!M41+'СУНЦ'!M41+'Алдан'!M41+'Аллаих'!M41+'Амга'!M41+'Булун'!M41+'ВВилюй'!M41+'Вянск'!M41+'Вилюй'!M41+'Горн'!M41+'Жиг'!M41+'Кобяй'!M41+'Лен'!M41+'М_К'!M41+'Мирн'!M41+'Момма'!M41+'Намск'!M41+'Нерюн'!M41+'Нколым'!M41+'Нюрб'!M41+'Олекмин'!M41+'Оленек'!M41+'Оймяк'!M41+'Срколым'!M41+'Сунт'!M41+'Татта'!M41+'Томп'!M41+'У-Алдан'!M41+'У-майск'!M41+'У-янск'!M41+'Хангаласс'!M41+'Чурапч'!M41+'Э-Бытан'!M41+'Якутск'!M41+'Вколым'!M41+'Анабар'!M41+'Абыйск'!M41</f>
        <v>896</v>
      </c>
      <c r="N41" s="127">
        <f>'РЛИ'!N41+'ЯКШИ'!N41+'ВВРЛИ'!N41+'РСКШИ'!N41+'Жатай'!N41+'МАШ'!N41+'СУНЦ'!N41+'Алдан'!N41+'Аллаих'!N41+'Амга'!N41+'Булун'!N41+'ВВилюй'!N41+'Вянск'!N41+'Вилюй'!N41+'Горн'!N41+'Жиг'!N41+'Кобяй'!N41+'Лен'!N41+'М_К'!N41+'Мирн'!N41+'Момма'!N41+'Намск'!N41+'Нерюн'!N41+'Нколым'!N41+'Нюрб'!N41+'Олекмин'!N41+'Оленек'!N41+'Оймяк'!N41+'Срколым'!N41+'Сунт'!N41+'Татта'!N41+'Томп'!N41+'У-Алдан'!N41+'У-майск'!N41+'У-янск'!N41+'Хангаласс'!N41+'Чурапч'!N41+'Э-Бытан'!N41+'Якутск'!N41+'Вколым'!N41+'Анабар'!N41+'Абыйск'!N41</f>
        <v>862</v>
      </c>
      <c r="O41" s="127">
        <f>'РЛИ'!O41+'ЯКШИ'!O41+'ВВРЛИ'!O41+'РСКШИ'!O41+'Жатай'!O41+'МАШ'!O41+'СУНЦ'!O41+'Алдан'!O41+'Аллаих'!O41+'Амга'!O41+'Булун'!O41+'ВВилюй'!O41+'Вянск'!O41+'Вилюй'!O41+'Горн'!O41+'Жиг'!O41+'Кобяй'!O41+'Лен'!O41+'М_К'!O41+'Мирн'!O41+'Момма'!O41+'Намск'!O41+'Нерюн'!O41+'Нколым'!O41+'Нюрб'!O41+'Олекмин'!O41+'Оленек'!O41+'Оймяк'!O41+'Срколым'!O41+'Сунт'!O41+'Татта'!O41+'Томп'!O41+'У-Алдан'!O41+'У-майск'!O41+'У-янск'!O41+'Хангаласс'!O41+'Чурапч'!O41+'Э-Бытан'!O41+'Якутск'!O41+'Вколым'!O41+'Анабар'!O41+'Абыйск'!O41</f>
        <v>377</v>
      </c>
      <c r="P41" s="127">
        <f>'РЛИ'!P41+'ЯКШИ'!P41+'ВВРЛИ'!P41+'РСКШИ'!P41+'Жатай'!P41+'МАШ'!P41+'СУНЦ'!P41+'Алдан'!P41+'Аллаих'!P41+'Амга'!P41+'Булун'!P41+'ВВилюй'!P41+'Вянск'!P41+'Вилюй'!P41+'Горн'!P41+'Жиг'!P41+'Кобяй'!P41+'Лен'!P41+'М_К'!P41+'Мирн'!P41+'Момма'!P41+'Намск'!P41+'Нерюн'!P41+'Нколым'!P41+'Нюрб'!P41+'Олекмин'!P41+'Оленек'!P41+'Оймяк'!P41+'Срколым'!P41+'Сунт'!P41+'Татта'!P41+'Томп'!P41+'У-Алдан'!P41+'У-майск'!P41+'У-янск'!P41+'Хангаласс'!P41+'Чурапч'!P41+'Э-Бытан'!P41+'Якутск'!P41+'Вколым'!P41+'Анабар'!P41+'Абыйск'!P41</f>
        <v>553</v>
      </c>
      <c r="Q41" s="127">
        <f>'РЛИ'!Q41+'ЯКШИ'!Q41+'ВВРЛИ'!Q41+'РСКШИ'!Q41+'Жатай'!Q41+'МАШ'!Q41+'СУНЦ'!Q41+'Алдан'!Q41+'Аллаих'!Q41+'Амга'!Q41+'Булун'!Q41+'ВВилюй'!Q41+'Вянск'!Q41+'Вилюй'!Q41+'Горн'!Q41+'Жиг'!Q41+'Кобяй'!Q41+'Лен'!Q41+'М_К'!Q41+'Мирн'!Q41+'Момма'!Q41+'Намск'!Q41+'Нерюн'!Q41+'Нколым'!Q41+'Нюрб'!Q41+'Олекмин'!Q41+'Оленек'!Q41+'Оймяк'!Q41+'Срколым'!Q41+'Сунт'!Q41+'Татта'!Q41+'Томп'!Q41+'У-Алдан'!Q41+'У-майск'!Q41+'У-янск'!Q41+'Хангаласс'!Q41+'Чурапч'!Q41+'Э-Бытан'!Q41+'Якутск'!Q41+'Вколым'!Q41+'Анабар'!Q41+'Абыйск'!Q41</f>
        <v>4955</v>
      </c>
      <c r="R41" s="128">
        <f t="shared" si="4"/>
        <v>4955</v>
      </c>
      <c r="S41" s="29">
        <f t="shared" si="5"/>
        <v>3197</v>
      </c>
      <c r="T41" s="29">
        <f t="shared" si="6"/>
        <v>1758</v>
      </c>
    </row>
    <row r="42" ht="15.75" customHeight="1">
      <c r="A42" s="17">
        <v>14.0</v>
      </c>
      <c r="B42" s="18" t="s">
        <v>24</v>
      </c>
      <c r="C42" s="127">
        <f>'РЛИ'!C42+'ЯКШИ'!C42+'ВВРЛИ'!C42+'РСКШИ'!C42+'Жатай'!C42+'МАШ'!C42+'СУНЦ'!C42+'Алдан'!C42+'Аллаих'!C42+'Амга'!C42+'Булун'!C42+'ВВилюй'!C42+'Вянск'!C42+'Вилюй'!C42+'Горн'!C42+'Жиг'!C42+'Кобяй'!C42+'Лен'!C42+'М_К'!C42+'Мирн'!C42+'Момма'!C42+'Намск'!C42+'Нерюн'!C42+'Нколым'!C42+'Нюрб'!C42+'Олекмин'!C42+'Оленек'!C42+'Оймяк'!C42+'Срколым'!C42+'Сунт'!C42+'Татта'!C42+'Томп'!C42+'У-Алдан'!C42+'У-майск'!C42+'У-янск'!C42+'Хангаласс'!C42+'Чурапч'!C42+'Э-Бытан'!C42+'Якутск'!C42+'Вколым'!C42+'Анабар'!C42+'Абыйск'!C42</f>
        <v>0</v>
      </c>
      <c r="D42" s="127">
        <f>'РЛИ'!D42+'ЯКШИ'!D42+'ВВРЛИ'!D42+'РСКШИ'!D42+'Жатай'!D42+'МАШ'!D42+'СУНЦ'!D42+'Алдан'!D42+'Аллаих'!D42+'Амга'!D42+'Булун'!D42+'ВВилюй'!D42+'Вянск'!D42+'Вилюй'!D42+'Горн'!D42+'Жиг'!D42+'Кобяй'!D42+'Лен'!D42+'М_К'!D42+'Мирн'!D42+'Момма'!D42+'Намск'!D42+'Нерюн'!D42+'Нколым'!D42+'Нюрб'!D42+'Олекмин'!D42+'Оленек'!D42+'Оймяк'!D42+'Срколым'!D42+'Сунт'!D42+'Татта'!D42+'Томп'!D42+'У-Алдан'!D42+'У-майск'!D42+'У-янск'!D42+'Хангаласс'!D42+'Чурапч'!D42+'Э-Бытан'!D42+'Якутск'!D42+'Вколым'!D42+'Анабар'!D42+'Абыйск'!D42</f>
        <v>0</v>
      </c>
      <c r="E42" s="127">
        <f>'РЛИ'!E42+'ЯКШИ'!E42+'ВВРЛИ'!E42+'РСКШИ'!E42+'Жатай'!E42+'МАШ'!E42+'СУНЦ'!E42+'Алдан'!E42+'Аллаих'!E42+'Амга'!E42+'Булун'!E42+'ВВилюй'!E42+'Вянск'!E42+'Вилюй'!E42+'Горн'!E42+'Жиг'!E42+'Кобяй'!E42+'Лен'!E42+'М_К'!E42+'Мирн'!E42+'Момма'!E42+'Намск'!E42+'Нерюн'!E42+'Нколым'!E42+'Нюрб'!E42+'Олекмин'!E42+'Оленек'!E42+'Оймяк'!E42+'Срколым'!E42+'Сунт'!E42+'Татта'!E42+'Томп'!E42+'У-Алдан'!E42+'У-майск'!E42+'У-янск'!E42+'Хангаласс'!E42+'Чурапч'!E42+'Э-Бытан'!E42+'Якутск'!E42+'Вколым'!E42+'Анабар'!E42+'Абыйск'!E42</f>
        <v>0</v>
      </c>
      <c r="F42" s="127">
        <f>'РЛИ'!F42+'ЯКШИ'!F42+'ВВРЛИ'!F42+'РСКШИ'!F42+'Жатай'!F42+'МАШ'!F42+'СУНЦ'!F42+'Алдан'!F42+'Аллаих'!F42+'Амга'!F42+'Булун'!F42+'ВВилюй'!F42+'Вянск'!F42+'Вилюй'!F42+'Горн'!F42+'Жиг'!F42+'Кобяй'!F42+'Лен'!F42+'М_К'!F42+'Мирн'!F42+'Момма'!F42+'Намск'!F42+'Нерюн'!F42+'Нколым'!F42+'Нюрб'!F42+'Олекмин'!F42+'Оленек'!F42+'Оймяк'!F42+'Срколым'!F42+'Сунт'!F42+'Татта'!F42+'Томп'!F42+'У-Алдан'!F42+'У-майск'!F42+'У-янск'!F42+'Хангаласс'!F42+'Чурапч'!F42+'Э-Бытан'!F42+'Якутск'!F42+'Вколым'!F42+'Анабар'!F42+'Абыйск'!F42</f>
        <v>0</v>
      </c>
      <c r="G42" s="127">
        <f>'РЛИ'!G42+'ЯКШИ'!G42+'ВВРЛИ'!G42+'РСКШИ'!G42+'Жатай'!G42+'МАШ'!G42+'СУНЦ'!G42+'Алдан'!G42+'Аллаих'!G42+'Амга'!G42+'Булун'!G42+'ВВилюй'!G42+'Вянск'!G42+'Вилюй'!G42+'Горн'!G42+'Жиг'!G42+'Кобяй'!G42+'Лен'!G42+'М_К'!G42+'Мирн'!G42+'Момма'!G42+'Намск'!G42+'Нерюн'!G42+'Нколым'!G42+'Нюрб'!G42+'Олекмин'!G42+'Оленек'!G42+'Оймяк'!G42+'Срколым'!G42+'Сунт'!G42+'Татта'!G42+'Томп'!G42+'У-Алдан'!G42+'У-майск'!G42+'У-янск'!G42+'Хангаласс'!G42+'Чурапч'!G42+'Э-Бытан'!G42+'Якутск'!G42+'Вколым'!G42+'Анабар'!G42+'Абыйск'!G42</f>
        <v>4</v>
      </c>
      <c r="H42" s="127">
        <f>'РЛИ'!H42+'ЯКШИ'!H42+'ВВРЛИ'!H42+'РСКШИ'!H42+'Жатай'!H42+'МАШ'!H42+'СУНЦ'!H42+'Алдан'!H42+'Аллаих'!H42+'Амга'!H42+'Булун'!H42+'ВВилюй'!H42+'Вянск'!H42+'Вилюй'!H42+'Горн'!H42+'Жиг'!H42+'Кобяй'!H42+'Лен'!H42+'М_К'!H42+'Мирн'!H42+'Момма'!H42+'Намск'!H42+'Нерюн'!H42+'Нколым'!H42+'Нюрб'!H42+'Олекмин'!H42+'Оленек'!H42+'Оймяк'!H42+'Срколым'!H42+'Сунт'!H42+'Татта'!H42+'Томп'!H42+'У-Алдан'!H42+'У-майск'!H42+'У-янск'!H42+'Хангаласс'!H42+'Чурапч'!H42+'Э-Бытан'!H42+'Якутск'!H42+'Вколым'!H42+'Анабар'!H42+'Абыйск'!H42</f>
        <v>64</v>
      </c>
      <c r="I42" s="127">
        <f>'РЛИ'!I42+'ЯКШИ'!I42+'ВВРЛИ'!I42+'РСКШИ'!I42+'Жатай'!I42+'МАШ'!I42+'СУНЦ'!I42+'Алдан'!I42+'Аллаих'!I42+'Амга'!I42+'Булун'!I42+'ВВилюй'!I42+'Вянск'!I42+'Вилюй'!I42+'Горн'!I42+'Жиг'!I42+'Кобяй'!I42+'Лен'!I42+'М_К'!I42+'Мирн'!I42+'Момма'!I42+'Намск'!I42+'Нерюн'!I42+'Нколым'!I42+'Нюрб'!I42+'Олекмин'!I42+'Оленек'!I42+'Оймяк'!I42+'Срколым'!I42+'Сунт'!I42+'Татта'!I42+'Томп'!I42+'У-Алдан'!I42+'У-майск'!I42+'У-янск'!I42+'Хангаласс'!I42+'Чурапч'!I42+'Э-Бытан'!I42+'Якутск'!I42+'Вколым'!I42+'Анабар'!I42+'Абыйск'!I42</f>
        <v>82</v>
      </c>
      <c r="J42" s="127">
        <f>'РЛИ'!J42+'ЯКШИ'!J42+'ВВРЛИ'!J42+'РСКШИ'!J42+'Жатай'!J42+'МАШ'!J42+'СУНЦ'!J42+'Алдан'!J42+'Аллаих'!J42+'Амга'!J42+'Булун'!J42+'ВВилюй'!J42+'Вянск'!J42+'Вилюй'!J42+'Горн'!J42+'Жиг'!J42+'Кобяй'!J42+'Лен'!J42+'М_К'!J42+'Мирн'!J42+'Момма'!J42+'Намск'!J42+'Нерюн'!J42+'Нколым'!J42+'Нюрб'!J42+'Олекмин'!J42+'Оленек'!J42+'Оймяк'!J42+'Срколым'!J42+'Сунт'!J42+'Татта'!J42+'Томп'!J42+'У-Алдан'!J42+'У-майск'!J42+'У-янск'!J42+'Хангаласс'!J42+'Чурапч'!J42+'Э-Бытан'!J42+'Якутск'!J42+'Вколым'!J42+'Анабар'!J42+'Абыйск'!J42</f>
        <v>456</v>
      </c>
      <c r="K42" s="127">
        <f>'РЛИ'!K42+'ЯКШИ'!K42+'ВВРЛИ'!K42+'РСКШИ'!K42+'Жатай'!K42+'МАШ'!K42+'СУНЦ'!K42+'Алдан'!K42+'Аллаих'!K42+'Амга'!K42+'Булун'!K42+'ВВилюй'!K42+'Вянск'!K42+'Вилюй'!K42+'Горн'!K42+'Жиг'!K42+'Кобяй'!K42+'Лен'!K42+'М_К'!K42+'Мирн'!K42+'Момма'!K42+'Намск'!K42+'Нерюн'!K42+'Нколым'!K42+'Нюрб'!K42+'Олекмин'!K42+'Оленек'!K42+'Оймяк'!K42+'Срколым'!K42+'Сунт'!K42+'Татта'!K42+'Томп'!K42+'У-Алдан'!K42+'У-майск'!K42+'У-янск'!K42+'Хангаласс'!K42+'Чурапч'!K42+'Э-Бытан'!K42+'Якутск'!K42+'Вколым'!K42+'Анабар'!K42+'Абыйск'!K42</f>
        <v>142</v>
      </c>
      <c r="L42" s="127">
        <f>'РЛИ'!L42+'ЯКШИ'!L42+'ВВРЛИ'!L42+'РСКШИ'!L42+'Жатай'!L42+'МАШ'!L42+'СУНЦ'!L42+'Алдан'!L42+'Аллаих'!L42+'Амга'!L42+'Булун'!L42+'ВВилюй'!L42+'Вянск'!L42+'Вилюй'!L42+'Горн'!L42+'Жиг'!L42+'Кобяй'!L42+'Лен'!L42+'М_К'!L42+'Мирн'!L42+'Момма'!L42+'Намск'!L42+'Нерюн'!L42+'Нколым'!L42+'Нюрб'!L42+'Олекмин'!L42+'Оленек'!L42+'Оймяк'!L42+'Срколым'!L42+'Сунт'!L42+'Татта'!L42+'Томп'!L42+'У-Алдан'!L42+'У-майск'!L42+'У-янск'!L42+'Хангаласс'!L42+'Чурапч'!L42+'Э-Бытан'!L42+'Якутск'!L42+'Вколым'!L42+'Анабар'!L42+'Абыйск'!L42</f>
        <v>186</v>
      </c>
      <c r="M42" s="127">
        <f>'РЛИ'!M42+'ЯКШИ'!M42+'ВВРЛИ'!M42+'РСКШИ'!M42+'Жатай'!M42+'МАШ'!M42+'СУНЦ'!M42+'Алдан'!M42+'Аллаих'!M42+'Амга'!M42+'Булун'!M42+'ВВилюй'!M42+'Вянск'!M42+'Вилюй'!M42+'Горн'!M42+'Жиг'!M42+'Кобяй'!M42+'Лен'!M42+'М_К'!M42+'Мирн'!M42+'Момма'!M42+'Намск'!M42+'Нерюн'!M42+'Нколым'!M42+'Нюрб'!M42+'Олекмин'!M42+'Оленек'!M42+'Оймяк'!M42+'Срколым'!M42+'Сунт'!M42+'Татта'!M42+'Томп'!M42+'У-Алдан'!M42+'У-майск'!M42+'У-янск'!M42+'Хангаласс'!M42+'Чурапч'!M42+'Э-Бытан'!M42+'Якутск'!M42+'Вколым'!M42+'Анабар'!M42+'Абыйск'!M42</f>
        <v>531</v>
      </c>
      <c r="N42" s="127">
        <f>'РЛИ'!N42+'ЯКШИ'!N42+'ВВРЛИ'!N42+'РСКШИ'!N42+'Жатай'!N42+'МАШ'!N42+'СУНЦ'!N42+'Алдан'!N42+'Аллаих'!N42+'Амга'!N42+'Булун'!N42+'ВВилюй'!N42+'Вянск'!N42+'Вилюй'!N42+'Горн'!N42+'Жиг'!N42+'Кобяй'!N42+'Лен'!N42+'М_К'!N42+'Мирн'!N42+'Момма'!N42+'Намск'!N42+'Нерюн'!N42+'Нколым'!N42+'Нюрб'!N42+'Олекмин'!N42+'Оленек'!N42+'Оймяк'!N42+'Срколым'!N42+'Сунт'!N42+'Татта'!N42+'Томп'!N42+'У-Алдан'!N42+'У-майск'!N42+'У-янск'!N42+'Хангаласс'!N42+'Чурапч'!N42+'Э-Бытан'!N42+'Якутск'!N42+'Вколым'!N42+'Анабар'!N42+'Абыйск'!N42</f>
        <v>568</v>
      </c>
      <c r="O42" s="127">
        <f>'РЛИ'!O42+'ЯКШИ'!O42+'ВВРЛИ'!O42+'РСКШИ'!O42+'Жатай'!O42+'МАШ'!O42+'СУНЦ'!O42+'Алдан'!O42+'Аллаих'!O42+'Амга'!O42+'Булун'!O42+'ВВилюй'!O42+'Вянск'!O42+'Вилюй'!O42+'Горн'!O42+'Жиг'!O42+'Кобяй'!O42+'Лен'!O42+'М_К'!O42+'Мирн'!O42+'Момма'!O42+'Намск'!O42+'Нерюн'!O42+'Нколым'!O42+'Нюрб'!O42+'Олекмин'!O42+'Оленек'!O42+'Оймяк'!O42+'Срколым'!O42+'Сунт'!O42+'Татта'!O42+'Томп'!O42+'У-Алдан'!O42+'У-майск'!O42+'У-янск'!O42+'Хангаласс'!O42+'Чурапч'!O42+'Э-Бытан'!O42+'Якутск'!O42+'Вколым'!O42+'Анабар'!O42+'Абыйск'!O42</f>
        <v>225</v>
      </c>
      <c r="P42" s="127">
        <f>'РЛИ'!P42+'ЯКШИ'!P42+'ВВРЛИ'!P42+'РСКШИ'!P42+'Жатай'!P42+'МАШ'!P42+'СУНЦ'!P42+'Алдан'!P42+'Аллаих'!P42+'Амга'!P42+'Булун'!P42+'ВВилюй'!P42+'Вянск'!P42+'Вилюй'!P42+'Горн'!P42+'Жиг'!P42+'Кобяй'!P42+'Лен'!P42+'М_К'!P42+'Мирн'!P42+'Момма'!P42+'Намск'!P42+'Нерюн'!P42+'Нколым'!P42+'Нюрб'!P42+'Олекмин'!P42+'Оленек'!P42+'Оймяк'!P42+'Срколым'!P42+'Сунт'!P42+'Татта'!P42+'Томп'!P42+'У-Алдан'!P42+'У-майск'!P42+'У-янск'!P42+'Хангаласс'!P42+'Чурапч'!P42+'Э-Бытан'!P42+'Якутск'!P42+'Вколым'!P42+'Анабар'!P42+'Абыйск'!P42</f>
        <v>363</v>
      </c>
      <c r="Q42" s="127">
        <f>'РЛИ'!Q42+'ЯКШИ'!Q42+'ВВРЛИ'!Q42+'РСКШИ'!Q42+'Жатай'!Q42+'МАШ'!Q42+'СУНЦ'!Q42+'Алдан'!Q42+'Аллаих'!Q42+'Амга'!Q42+'Булун'!Q42+'ВВилюй'!Q42+'Вянск'!Q42+'Вилюй'!Q42+'Горн'!Q42+'Жиг'!Q42+'Кобяй'!Q42+'Лен'!Q42+'М_К'!Q42+'Мирн'!Q42+'Момма'!Q42+'Намск'!Q42+'Нерюн'!Q42+'Нколым'!Q42+'Нюрб'!Q42+'Олекмин'!Q42+'Оленек'!Q42+'Оймяк'!Q42+'Срколым'!Q42+'Сунт'!Q42+'Татта'!Q42+'Томп'!Q42+'У-Алдан'!Q42+'У-майск'!Q42+'У-янск'!Q42+'Хангаласс'!Q42+'Чурапч'!Q42+'Э-Бытан'!Q42+'Якутск'!Q42+'Вколым'!Q42+'Анабар'!Q42+'Абыйск'!Q42</f>
        <v>1705</v>
      </c>
      <c r="R42" s="128">
        <f t="shared" si="4"/>
        <v>1705</v>
      </c>
      <c r="S42" s="29">
        <f t="shared" si="5"/>
        <v>606</v>
      </c>
      <c r="T42" s="29">
        <f t="shared" si="6"/>
        <v>1099</v>
      </c>
    </row>
    <row r="43" ht="15.75" customHeight="1">
      <c r="A43" s="17">
        <v>15.0</v>
      </c>
      <c r="B43" s="18" t="s">
        <v>25</v>
      </c>
      <c r="C43" s="127">
        <f>'РЛИ'!C43+'ЯКШИ'!C43+'ВВРЛИ'!C43+'РСКШИ'!C43+'Жатай'!C43+'МАШ'!C43+'СУНЦ'!C43+'Алдан'!C43+'Аллаих'!C43+'Амга'!C43+'Булун'!C43+'ВВилюй'!C43+'Вянск'!C43+'Вилюй'!C43+'Горн'!C43+'Жиг'!C43+'Кобяй'!C43+'Лен'!C43+'М_К'!C43+'Мирн'!C43+'Момма'!C43+'Намск'!C43+'Нерюн'!C43+'Нколым'!C43+'Нюрб'!C43+'Олекмин'!C43+'Оленек'!C43+'Оймяк'!C43+'Срколым'!C43+'Сунт'!C43+'Татта'!C43+'Томп'!C43+'У-Алдан'!C43+'У-майск'!C43+'У-янск'!C43+'Хангаласс'!C43+'Чурапч'!C43+'Э-Бытан'!C43+'Якутск'!C43+'Вколым'!C43+'Анабар'!C43+'Абыйск'!C43</f>
        <v>1501</v>
      </c>
      <c r="D43" s="127">
        <f>'РЛИ'!D43+'ЯКШИ'!D43+'ВВРЛИ'!D43+'РСКШИ'!D43+'Жатай'!D43+'МАШ'!D43+'СУНЦ'!D43+'Алдан'!D43+'Аллаих'!D43+'Амга'!D43+'Булун'!D43+'ВВилюй'!D43+'Вянск'!D43+'Вилюй'!D43+'Горн'!D43+'Жиг'!D43+'Кобяй'!D43+'Лен'!D43+'М_К'!D43+'Мирн'!D43+'Момма'!D43+'Намск'!D43+'Нерюн'!D43+'Нколым'!D43+'Нюрб'!D43+'Олекмин'!D43+'Оленек'!D43+'Оймяк'!D43+'Срколым'!D43+'Сунт'!D43+'Татта'!D43+'Томп'!D43+'У-Алдан'!D43+'У-майск'!D43+'У-янск'!D43+'Хангаласс'!D43+'Чурапч'!D43+'Э-Бытан'!D43+'Якутск'!D43+'Вколым'!D43+'Анабар'!D43+'Абыйск'!D43</f>
        <v>229</v>
      </c>
      <c r="E43" s="127">
        <f>'РЛИ'!E43+'ЯКШИ'!E43+'ВВРЛИ'!E43+'РСКШИ'!E43+'Жатай'!E43+'МАШ'!E43+'СУНЦ'!E43+'Алдан'!E43+'Аллаих'!E43+'Амга'!E43+'Булун'!E43+'ВВилюй'!E43+'Вянск'!E43+'Вилюй'!E43+'Горн'!E43+'Жиг'!E43+'Кобяй'!E43+'Лен'!E43+'М_К'!E43+'Мирн'!E43+'Момма'!E43+'Намск'!E43+'Нерюн'!E43+'Нколым'!E43+'Нюрб'!E43+'Олекмин'!E43+'Оленек'!E43+'Оймяк'!E43+'Срколым'!E43+'Сунт'!E43+'Татта'!E43+'Томп'!E43+'У-Алдан'!E43+'У-майск'!E43+'У-янск'!E43+'Хангаласс'!E43+'Чурапч'!E43+'Э-Бытан'!E43+'Якутск'!E43+'Вколым'!E43+'Анабар'!E43+'Абыйск'!E43</f>
        <v>337</v>
      </c>
      <c r="F43" s="127">
        <f>'РЛИ'!F43+'ЯКШИ'!F43+'ВВРЛИ'!F43+'РСКШИ'!F43+'Жатай'!F43+'МАШ'!F43+'СУНЦ'!F43+'Алдан'!F43+'Аллаих'!F43+'Амга'!F43+'Булун'!F43+'ВВилюй'!F43+'Вянск'!F43+'Вилюй'!F43+'Горн'!F43+'Жиг'!F43+'Кобяй'!F43+'Лен'!F43+'М_К'!F43+'Мирн'!F43+'Момма'!F43+'Намск'!F43+'Нерюн'!F43+'Нколым'!F43+'Нюрб'!F43+'Олекмин'!F43+'Оленек'!F43+'Оймяк'!F43+'Срколым'!F43+'Сунт'!F43+'Татта'!F43+'Томп'!F43+'У-Алдан'!F43+'У-майск'!F43+'У-янск'!F43+'Хангаласс'!F43+'Чурапч'!F43+'Э-Бытан'!F43+'Якутск'!F43+'Вколым'!F43+'Анабар'!F43+'Абыйск'!F43</f>
        <v>2269</v>
      </c>
      <c r="G43" s="127">
        <f>'РЛИ'!G43+'ЯКШИ'!G43+'ВВРЛИ'!G43+'РСКШИ'!G43+'Жатай'!G43+'МАШ'!G43+'СУНЦ'!G43+'Алдан'!G43+'Аллаих'!G43+'Амга'!G43+'Булун'!G43+'ВВилюй'!G43+'Вянск'!G43+'Вилюй'!G43+'Горн'!G43+'Жиг'!G43+'Кобяй'!G43+'Лен'!G43+'М_К'!G43+'Мирн'!G43+'Момма'!G43+'Намск'!G43+'Нерюн'!G43+'Нколым'!G43+'Нюрб'!G43+'Олекмин'!G43+'Оленек'!G43+'Оймяк'!G43+'Срколым'!G43+'Сунт'!G43+'Татта'!G43+'Томп'!G43+'У-Алдан'!G43+'У-майск'!G43+'У-янск'!G43+'Хангаласс'!G43+'Чурапч'!G43+'Э-Бытан'!G43+'Якутск'!G43+'Вколым'!G43+'Анабар'!G43+'Абыйск'!G43</f>
        <v>2158</v>
      </c>
      <c r="H43" s="127">
        <f>'РЛИ'!H43+'ЯКШИ'!H43+'ВВРЛИ'!H43+'РСКШИ'!H43+'Жатай'!H43+'МАШ'!H43+'СУНЦ'!H43+'Алдан'!H43+'Аллаих'!H43+'Амга'!H43+'Булун'!H43+'ВВилюй'!H43+'Вянск'!H43+'Вилюй'!H43+'Горн'!H43+'Жиг'!H43+'Кобяй'!H43+'Лен'!H43+'М_К'!H43+'Мирн'!H43+'Момма'!H43+'Намск'!H43+'Нерюн'!H43+'Нколым'!H43+'Нюрб'!H43+'Олекмин'!H43+'Оленек'!H43+'Оймяк'!H43+'Срколым'!H43+'Сунт'!H43+'Татта'!H43+'Томп'!H43+'У-Алдан'!H43+'У-майск'!H43+'У-янск'!H43+'Хангаласс'!H43+'Чурапч'!H43+'Э-Бытан'!H43+'Якутск'!H43+'Вколым'!H43+'Анабар'!H43+'Абыйск'!H43</f>
        <v>2051</v>
      </c>
      <c r="I43" s="127">
        <f>'РЛИ'!I43+'ЯКШИ'!I43+'ВВРЛИ'!I43+'РСКШИ'!I43+'Жатай'!I43+'МАШ'!I43+'СУНЦ'!I43+'Алдан'!I43+'Аллаих'!I43+'Амга'!I43+'Булун'!I43+'ВВилюй'!I43+'Вянск'!I43+'Вилюй'!I43+'Горн'!I43+'Жиг'!I43+'Кобяй'!I43+'Лен'!I43+'М_К'!I43+'Мирн'!I43+'Момма'!I43+'Намск'!I43+'Нерюн'!I43+'Нколым'!I43+'Нюрб'!I43+'Олекмин'!I43+'Оленек'!I43+'Оймяк'!I43+'Срколым'!I43+'Сунт'!I43+'Татта'!I43+'Томп'!I43+'У-Алдан'!I43+'У-майск'!I43+'У-янск'!I43+'Хангаласс'!I43+'Чурапч'!I43+'Э-Бытан'!I43+'Якутск'!I43+'Вколым'!I43+'Анабар'!I43+'Абыйск'!I43</f>
        <v>1995</v>
      </c>
      <c r="J43" s="127">
        <f>'РЛИ'!J43+'ЯКШИ'!J43+'ВВРЛИ'!J43+'РСКШИ'!J43+'Жатай'!J43+'МАШ'!J43+'СУНЦ'!J43+'Алдан'!J43+'Аллаих'!J43+'Амга'!J43+'Булун'!J43+'ВВилюй'!J43+'Вянск'!J43+'Вилюй'!J43+'Горн'!J43+'Жиг'!J43+'Кобяй'!J43+'Лен'!J43+'М_К'!J43+'Мирн'!J43+'Момма'!J43+'Намск'!J43+'Нерюн'!J43+'Нколым'!J43+'Нюрб'!J43+'Олекмин'!J43+'Оленек'!J43+'Оймяк'!J43+'Срколым'!J43+'Сунт'!J43+'Татта'!J43+'Томп'!J43+'У-Алдан'!J43+'У-майск'!J43+'У-янск'!J43+'Хангаласс'!J43+'Чурапч'!J43+'Э-Бытан'!J43+'Якутск'!J43+'Вколым'!J43+'Анабар'!J43+'Абыйск'!J43</f>
        <v>1712</v>
      </c>
      <c r="K43" s="127">
        <f>'РЛИ'!K43+'ЯКШИ'!K43+'ВВРЛИ'!K43+'РСКШИ'!K43+'Жатай'!K43+'МАШ'!K43+'СУНЦ'!K43+'Алдан'!K43+'Аллаих'!K43+'Амга'!K43+'Булун'!K43+'ВВилюй'!K43+'Вянск'!K43+'Вилюй'!K43+'Горн'!K43+'Жиг'!K43+'Кобяй'!K43+'Лен'!K43+'М_К'!K43+'Мирн'!K43+'Момма'!K43+'Намск'!K43+'Нерюн'!K43+'Нколым'!K43+'Нюрб'!K43+'Олекмин'!K43+'Оленек'!K43+'Оймяк'!K43+'Срколым'!K43+'Сунт'!K43+'Татта'!K43+'Томп'!K43+'У-Алдан'!K43+'У-майск'!K43+'У-янск'!K43+'Хангаласс'!K43+'Чурапч'!K43+'Э-Бытан'!K43+'Якутск'!K43+'Вколым'!K43+'Анабар'!K43+'Абыйск'!K43</f>
        <v>1536</v>
      </c>
      <c r="L43" s="127">
        <f>'РЛИ'!L43+'ЯКШИ'!L43+'ВВРЛИ'!L43+'РСКШИ'!L43+'Жатай'!L43+'МАШ'!L43+'СУНЦ'!L43+'Алдан'!L43+'Аллаих'!L43+'Амга'!L43+'Булун'!L43+'ВВилюй'!L43+'Вянск'!L43+'Вилюй'!L43+'Горн'!L43+'Жиг'!L43+'Кобяй'!L43+'Лен'!L43+'М_К'!L43+'Мирн'!L43+'Момма'!L43+'Намск'!L43+'Нерюн'!L43+'Нколым'!L43+'Нюрб'!L43+'Олекмин'!L43+'Оленек'!L43+'Оймяк'!L43+'Срколым'!L43+'Сунт'!L43+'Татта'!L43+'Томп'!L43+'У-Алдан'!L43+'У-майск'!L43+'У-янск'!L43+'Хангаласс'!L43+'Чурапч'!L43+'Э-Бытан'!L43+'Якутск'!L43+'Вколым'!L43+'Анабар'!L43+'Абыйск'!L43</f>
        <v>2625</v>
      </c>
      <c r="M43" s="127">
        <f>'РЛИ'!M43+'ЯКШИ'!M43+'ВВРЛИ'!M43+'РСКШИ'!M43+'Жатай'!M43+'МАШ'!M43+'СУНЦ'!M43+'Алдан'!M43+'Аллаих'!M43+'Амга'!M43+'Булун'!M43+'ВВилюй'!M43+'Вянск'!M43+'Вилюй'!M43+'Горн'!M43+'Жиг'!M43+'Кобяй'!M43+'Лен'!M43+'М_К'!M43+'Мирн'!M43+'Момма'!M43+'Намск'!M43+'Нерюн'!M43+'Нколым'!M43+'Нюрб'!M43+'Олекмин'!M43+'Оленек'!M43+'Оймяк'!M43+'Срколым'!M43+'Сунт'!M43+'Татта'!M43+'Томп'!M43+'У-Алдан'!M43+'У-майск'!M43+'У-янск'!M43+'Хангаласс'!M43+'Чурапч'!M43+'Э-Бытан'!M43+'Якутск'!M43+'Вколым'!M43+'Анабар'!M43+'Абыйск'!M43</f>
        <v>1288</v>
      </c>
      <c r="N43" s="127">
        <f>'РЛИ'!N43+'ЯКШИ'!N43+'ВВРЛИ'!N43+'РСКШИ'!N43+'Жатай'!N43+'МАШ'!N43+'СУНЦ'!N43+'Алдан'!N43+'Аллаих'!N43+'Амга'!N43+'Булун'!N43+'ВВилюй'!N43+'Вянск'!N43+'Вилюй'!N43+'Горн'!N43+'Жиг'!N43+'Кобяй'!N43+'Лен'!N43+'М_К'!N43+'Мирн'!N43+'Момма'!N43+'Намск'!N43+'Нерюн'!N43+'Нколым'!N43+'Нюрб'!N43+'Олекмин'!N43+'Оленек'!N43+'Оймяк'!N43+'Срколым'!N43+'Сунт'!N43+'Татта'!N43+'Томп'!N43+'У-Алдан'!N43+'У-майск'!N43+'У-янск'!N43+'Хангаласс'!N43+'Чурапч'!N43+'Э-Бытан'!N43+'Якутск'!N43+'Вколым'!N43+'Анабар'!N43+'Абыйск'!N43</f>
        <v>1299</v>
      </c>
      <c r="O43" s="127">
        <f>'РЛИ'!O43+'ЯКШИ'!O43+'ВВРЛИ'!O43+'РСКШИ'!O43+'Жатай'!O43+'МАШ'!O43+'СУНЦ'!O43+'Алдан'!O43+'Аллаих'!O43+'Амга'!O43+'Булун'!O43+'ВВилюй'!O43+'Вянск'!O43+'Вилюй'!O43+'Горн'!O43+'Жиг'!O43+'Кобяй'!O43+'Лен'!O43+'М_К'!O43+'Мирн'!O43+'Момма'!O43+'Намск'!O43+'Нерюн'!O43+'Нколым'!O43+'Нюрб'!O43+'Олекмин'!O43+'Оленек'!O43+'Оймяк'!O43+'Срколым'!O43+'Сунт'!O43+'Татта'!O43+'Томп'!O43+'У-Алдан'!O43+'У-майск'!O43+'У-янск'!O43+'Хангаласс'!O43+'Чурапч'!O43+'Э-Бытан'!O43+'Якутск'!O43+'Вколым'!O43+'Анабар'!O43+'Абыйск'!O43</f>
        <v>487</v>
      </c>
      <c r="P43" s="127">
        <f>'РЛИ'!P43+'ЯКШИ'!P43+'ВВРЛИ'!P43+'РСКШИ'!P43+'Жатай'!P43+'МАШ'!P43+'СУНЦ'!P43+'Алдан'!P43+'Аллаих'!P43+'Амга'!P43+'Булун'!P43+'ВВилюй'!P43+'Вянск'!P43+'Вилюй'!P43+'Горн'!P43+'Жиг'!P43+'Кобяй'!P43+'Лен'!P43+'М_К'!P43+'Мирн'!P43+'Момма'!P43+'Намск'!P43+'Нерюн'!P43+'Нколым'!P43+'Нюрб'!P43+'Олекмин'!P43+'Оленек'!P43+'Оймяк'!P43+'Срколым'!P43+'Сунт'!P43+'Татта'!P43+'Томп'!P43+'У-Алдан'!P43+'У-майск'!P43+'У-янск'!P43+'Хангаласс'!P43+'Чурапч'!P43+'Э-Бытан'!P43+'Якутск'!P43+'Вколым'!P43+'Анабар'!P43+'Абыйск'!P43</f>
        <v>792</v>
      </c>
      <c r="Q43" s="127">
        <f>'РЛИ'!Q43+'ЯКШИ'!Q43+'ВВРЛИ'!Q43+'РСКШИ'!Q43+'Жатай'!Q43+'МАШ'!Q43+'СУНЦ'!Q43+'Алдан'!Q43+'Аллаих'!Q43+'Амга'!Q43+'Булун'!Q43+'ВВилюй'!Q43+'Вянск'!Q43+'Вилюй'!Q43+'Горн'!Q43+'Жиг'!Q43+'Кобяй'!Q43+'Лен'!Q43+'М_К'!Q43+'Мирн'!Q43+'Момма'!Q43+'Намск'!Q43+'Нерюн'!Q43+'Нколым'!Q43+'Нюрб'!Q43+'Олекмин'!Q43+'Оленек'!Q43+'Оймяк'!Q43+'Срколым'!Q43+'Сунт'!Q43+'Татта'!Q43+'Томп'!Q43+'У-Алдан'!Q43+'У-майск'!Q43+'У-янск'!Q43+'Хангаласс'!Q43+'Чурапч'!Q43+'Э-Бытан'!Q43+'Якутск'!Q43+'Вколым'!Q43+'Анабар'!Q43+'Абыйск'!Q43</f>
        <v>14273</v>
      </c>
      <c r="R43" s="128">
        <f t="shared" si="4"/>
        <v>14273</v>
      </c>
      <c r="S43" s="29">
        <f t="shared" si="5"/>
        <v>10185</v>
      </c>
      <c r="T43" s="29">
        <f t="shared" si="6"/>
        <v>2587</v>
      </c>
    </row>
    <row r="44" ht="15.75" customHeight="1">
      <c r="A44" s="17">
        <v>16.0</v>
      </c>
      <c r="B44" s="18" t="s">
        <v>26</v>
      </c>
      <c r="C44" s="127">
        <f>'РЛИ'!C44+'ЯКШИ'!C44+'ВВРЛИ'!C44+'РСКШИ'!C44+'Жатай'!C44+'МАШ'!C44+'СУНЦ'!C44+'Алдан'!C44+'Аллаих'!C44+'Амга'!C44+'Булун'!C44+'ВВилюй'!C44+'Вянск'!C44+'Вилюй'!C44+'Горн'!C44+'Жиг'!C44+'Кобяй'!C44+'Лен'!C44+'М_К'!C44+'Мирн'!C44+'Момма'!C44+'Намск'!C44+'Нерюн'!C44+'Нколым'!C44+'Нюрб'!C44+'Олекмин'!C44+'Оленек'!C44+'Оймяк'!C44+'Срколым'!C44+'Сунт'!C44+'Татта'!C44+'Томп'!C44+'У-Алдан'!C44+'У-майск'!C44+'У-янск'!C44+'Хангаласс'!C44+'Чурапч'!C44+'Э-Бытан'!C44+'Якутск'!C44+'Вколым'!C44+'Анабар'!C44+'Абыйск'!C44</f>
        <v>0</v>
      </c>
      <c r="D44" s="127">
        <f>'РЛИ'!D44+'ЯКШИ'!D44+'ВВРЛИ'!D44+'РСКШИ'!D44+'Жатай'!D44+'МАШ'!D44+'СУНЦ'!D44+'Алдан'!D44+'Аллаих'!D44+'Амга'!D44+'Булун'!D44+'ВВилюй'!D44+'Вянск'!D44+'Вилюй'!D44+'Горн'!D44+'Жиг'!D44+'Кобяй'!D44+'Лен'!D44+'М_К'!D44+'Мирн'!D44+'Момма'!D44+'Намск'!D44+'Нерюн'!D44+'Нколым'!D44+'Нюрб'!D44+'Олекмин'!D44+'Оленек'!D44+'Оймяк'!D44+'Срколым'!D44+'Сунт'!D44+'Татта'!D44+'Томп'!D44+'У-Алдан'!D44+'У-майск'!D44+'У-янск'!D44+'Хангаласс'!D44+'Чурапч'!D44+'Э-Бытан'!D44+'Якутск'!D44+'Вколым'!D44+'Анабар'!D44+'Абыйск'!D44</f>
        <v>0</v>
      </c>
      <c r="E44" s="127">
        <f>'РЛИ'!E44+'ЯКШИ'!E44+'ВВРЛИ'!E44+'РСКШИ'!E44+'Жатай'!E44+'МАШ'!E44+'СУНЦ'!E44+'Алдан'!E44+'Аллаих'!E44+'Амга'!E44+'Булун'!E44+'ВВилюй'!E44+'Вянск'!E44+'Вилюй'!E44+'Горн'!E44+'Жиг'!E44+'Кобяй'!E44+'Лен'!E44+'М_К'!E44+'Мирн'!E44+'Момма'!E44+'Намск'!E44+'Нерюн'!E44+'Нколым'!E44+'Нюрб'!E44+'Олекмин'!E44+'Оленек'!E44+'Оймяк'!E44+'Срколым'!E44+'Сунт'!E44+'Татта'!E44+'Томп'!E44+'У-Алдан'!E44+'У-майск'!E44+'У-янск'!E44+'Хангаласс'!E44+'Чурапч'!E44+'Э-Бытан'!E44+'Якутск'!E44+'Вколым'!E44+'Анабар'!E44+'Абыйск'!E44</f>
        <v>0</v>
      </c>
      <c r="F44" s="127">
        <f>'РЛИ'!F44+'ЯКШИ'!F44+'ВВРЛИ'!F44+'РСКШИ'!F44+'Жатай'!F44+'МАШ'!F44+'СУНЦ'!F44+'Алдан'!F44+'Аллаих'!F44+'Амга'!F44+'Булун'!F44+'ВВилюй'!F44+'Вянск'!F44+'Вилюй'!F44+'Горн'!F44+'Жиг'!F44+'Кобяй'!F44+'Лен'!F44+'М_К'!F44+'Мирн'!F44+'Момма'!F44+'Намск'!F44+'Нерюн'!F44+'Нколым'!F44+'Нюрб'!F44+'Олекмин'!F44+'Оленек'!F44+'Оймяк'!F44+'Срколым'!F44+'Сунт'!F44+'Татта'!F44+'Томп'!F44+'У-Алдан'!F44+'У-майск'!F44+'У-янск'!F44+'Хангаласс'!F44+'Чурапч'!F44+'Э-Бытан'!F44+'Якутск'!F44+'Вколым'!F44+'Анабар'!F44+'Абыйск'!F44</f>
        <v>1156</v>
      </c>
      <c r="G44" s="127">
        <f>'РЛИ'!G44+'ЯКШИ'!G44+'ВВРЛИ'!G44+'РСКШИ'!G44+'Жатай'!G44+'МАШ'!G44+'СУНЦ'!G44+'Алдан'!G44+'Аллаих'!G44+'Амга'!G44+'Булун'!G44+'ВВилюй'!G44+'Вянск'!G44+'Вилюй'!G44+'Горн'!G44+'Жиг'!G44+'Кобяй'!G44+'Лен'!G44+'М_К'!G44+'Мирн'!G44+'Момма'!G44+'Намск'!G44+'Нерюн'!G44+'Нколым'!G44+'Нюрб'!G44+'Олекмин'!G44+'Оленек'!G44+'Оймяк'!G44+'Срколым'!G44+'Сунт'!G44+'Татта'!G44+'Томп'!G44+'У-Алдан'!G44+'У-майск'!G44+'У-янск'!G44+'Хангаласс'!G44+'Чурапч'!G44+'Э-Бытан'!G44+'Якутск'!G44+'Вколым'!G44+'Анабар'!G44+'Абыйск'!G44</f>
        <v>1116</v>
      </c>
      <c r="H44" s="127">
        <f>'РЛИ'!H44+'ЯКШИ'!H44+'ВВРЛИ'!H44+'РСКШИ'!H44+'Жатай'!H44+'МАШ'!H44+'СУНЦ'!H44+'Алдан'!H44+'Аллаих'!H44+'Амга'!H44+'Булун'!H44+'ВВилюй'!H44+'Вянск'!H44+'Вилюй'!H44+'Горн'!H44+'Жиг'!H44+'Кобяй'!H44+'Лен'!H44+'М_К'!H44+'Мирн'!H44+'Момма'!H44+'Намск'!H44+'Нерюн'!H44+'Нколым'!H44+'Нюрб'!H44+'Олекмин'!H44+'Оленек'!H44+'Оймяк'!H44+'Срколым'!H44+'Сунт'!H44+'Татта'!H44+'Томп'!H44+'У-Алдан'!H44+'У-майск'!H44+'У-янск'!H44+'Хангаласс'!H44+'Чурапч'!H44+'Э-Бытан'!H44+'Якутск'!H44+'Вколым'!H44+'Анабар'!H44+'Абыйск'!H44</f>
        <v>1532</v>
      </c>
      <c r="I44" s="127">
        <f>'РЛИ'!I44+'ЯКШИ'!I44+'ВВРЛИ'!I44+'РСКШИ'!I44+'Жатай'!I44+'МАШ'!I44+'СУНЦ'!I44+'Алдан'!I44+'Аллаих'!I44+'Амга'!I44+'Булун'!I44+'ВВилюй'!I44+'Вянск'!I44+'Вилюй'!I44+'Горн'!I44+'Жиг'!I44+'Кобяй'!I44+'Лен'!I44+'М_К'!I44+'Мирн'!I44+'Момма'!I44+'Намск'!I44+'Нерюн'!I44+'Нколым'!I44+'Нюрб'!I44+'Олекмин'!I44+'Оленек'!I44+'Оймяк'!I44+'Срколым'!I44+'Сунт'!I44+'Татта'!I44+'Томп'!I44+'У-Алдан'!I44+'У-майск'!I44+'У-янск'!I44+'Хангаласс'!I44+'Чурапч'!I44+'Э-Бытан'!I44+'Якутск'!I44+'Вколым'!I44+'Анабар'!I44+'Абыйск'!I44</f>
        <v>1496</v>
      </c>
      <c r="J44" s="127">
        <f>'РЛИ'!J44+'ЯКШИ'!J44+'ВВРЛИ'!J44+'РСКШИ'!J44+'Жатай'!J44+'МАШ'!J44+'СУНЦ'!J44+'Алдан'!J44+'Аллаих'!J44+'Амга'!J44+'Булун'!J44+'ВВилюй'!J44+'Вянск'!J44+'Вилюй'!J44+'Горн'!J44+'Жиг'!J44+'Кобяй'!J44+'Лен'!J44+'М_К'!J44+'Мирн'!J44+'Момма'!J44+'Намск'!J44+'Нерюн'!J44+'Нколым'!J44+'Нюрб'!J44+'Олекмин'!J44+'Оленек'!J44+'Оймяк'!J44+'Срколым'!J44+'Сунт'!J44+'Татта'!J44+'Томп'!J44+'У-Алдан'!J44+'У-майск'!J44+'У-янск'!J44+'Хангаласс'!J44+'Чурапч'!J44+'Э-Бытан'!J44+'Якутск'!J44+'Вколым'!J44+'Анабар'!J44+'Абыйск'!J44</f>
        <v>869</v>
      </c>
      <c r="K44" s="127">
        <f>'РЛИ'!K44+'ЯКШИ'!K44+'ВВРЛИ'!K44+'РСКШИ'!K44+'Жатай'!K44+'МАШ'!K44+'СУНЦ'!K44+'Алдан'!K44+'Аллаих'!K44+'Амга'!K44+'Булун'!K44+'ВВилюй'!K44+'Вянск'!K44+'Вилюй'!K44+'Горн'!K44+'Жиг'!K44+'Кобяй'!K44+'Лен'!K44+'М_К'!K44+'Мирн'!K44+'Момма'!K44+'Намск'!K44+'Нерюн'!K44+'Нколым'!K44+'Нюрб'!K44+'Олекмин'!K44+'Оленек'!K44+'Оймяк'!K44+'Срколым'!K44+'Сунт'!K44+'Татта'!K44+'Томп'!K44+'У-Алдан'!K44+'У-майск'!K44+'У-янск'!K44+'Хангаласс'!K44+'Чурапч'!K44+'Э-Бытан'!K44+'Якутск'!K44+'Вколым'!K44+'Анабар'!K44+'Абыйск'!K44</f>
        <v>1080</v>
      </c>
      <c r="L44" s="127">
        <f>'РЛИ'!L44+'ЯКШИ'!L44+'ВВРЛИ'!L44+'РСКШИ'!L44+'Жатай'!L44+'МАШ'!L44+'СУНЦ'!L44+'Алдан'!L44+'Аллаих'!L44+'Амга'!L44+'Булун'!L44+'ВВилюй'!L44+'Вянск'!L44+'Вилюй'!L44+'Горн'!L44+'Жиг'!L44+'Кобяй'!L44+'Лен'!L44+'М_К'!L44+'Мирн'!L44+'Момма'!L44+'Намск'!L44+'Нерюн'!L44+'Нколым'!L44+'Нюрб'!L44+'Олекмин'!L44+'Оленек'!L44+'Оймяк'!L44+'Срколым'!L44+'Сунт'!L44+'Татта'!L44+'Томп'!L44+'У-Алдан'!L44+'У-майск'!L44+'У-янск'!L44+'Хангаласс'!L44+'Чурапч'!L44+'Э-Бытан'!L44+'Якутск'!L44+'Вколым'!L44+'Анабар'!L44+'Абыйск'!L44</f>
        <v>1733</v>
      </c>
      <c r="M44" s="127">
        <f>'РЛИ'!M44+'ЯКШИ'!M44+'ВВРЛИ'!M44+'РСКШИ'!M44+'Жатай'!M44+'МАШ'!M44+'СУНЦ'!M44+'Алдан'!M44+'Аллаих'!M44+'Амга'!M44+'Булун'!M44+'ВВилюй'!M44+'Вянск'!M44+'Вилюй'!M44+'Горн'!M44+'Жиг'!M44+'Кобяй'!M44+'Лен'!M44+'М_К'!M44+'Мирн'!M44+'Момма'!M44+'Намск'!M44+'Нерюн'!M44+'Нколым'!M44+'Нюрб'!M44+'Олекмин'!M44+'Оленек'!M44+'Оймяк'!M44+'Срколым'!M44+'Сунт'!M44+'Татта'!M44+'Томп'!M44+'У-Алдан'!M44+'У-майск'!M44+'У-янск'!M44+'Хангаласс'!M44+'Чурапч'!M44+'Э-Бытан'!M44+'Якутск'!M44+'Вколым'!M44+'Анабар'!M44+'Абыйск'!M44</f>
        <v>460</v>
      </c>
      <c r="N44" s="127">
        <f>'РЛИ'!N44+'ЯКШИ'!N44+'ВВРЛИ'!N44+'РСКШИ'!N44+'Жатай'!N44+'МАШ'!N44+'СУНЦ'!N44+'Алдан'!N44+'Аллаих'!N44+'Амга'!N44+'Булун'!N44+'ВВилюй'!N44+'Вянск'!N44+'Вилюй'!N44+'Горн'!N44+'Жиг'!N44+'Кобяй'!N44+'Лен'!N44+'М_К'!N44+'Мирн'!N44+'Момма'!N44+'Намск'!N44+'Нерюн'!N44+'Нколым'!N44+'Нюрб'!N44+'Олекмин'!N44+'Оленек'!N44+'Оймяк'!N44+'Срколым'!N44+'Сунт'!N44+'Татта'!N44+'Томп'!N44+'У-Алдан'!N44+'У-майск'!N44+'У-янск'!N44+'Хангаласс'!N44+'Чурапч'!N44+'Э-Бытан'!N44+'Якутск'!N44+'Вколым'!N44+'Анабар'!N44+'Абыйск'!N44</f>
        <v>470</v>
      </c>
      <c r="O44" s="127">
        <f>'РЛИ'!O44+'ЯКШИ'!O44+'ВВРЛИ'!O44+'РСКШИ'!O44+'Жатай'!O44+'МАШ'!O44+'СУНЦ'!O44+'Алдан'!O44+'Аллаих'!O44+'Амга'!O44+'Булун'!O44+'ВВилюй'!O44+'Вянск'!O44+'Вилюй'!O44+'Горн'!O44+'Жиг'!O44+'Кобяй'!O44+'Лен'!O44+'М_К'!O44+'Мирн'!O44+'Момма'!O44+'Намск'!O44+'Нерюн'!O44+'Нколым'!O44+'Нюрб'!O44+'Олекмин'!O44+'Оленек'!O44+'Оймяк'!O44+'Срколым'!O44+'Сунт'!O44+'Татта'!O44+'Томп'!O44+'У-Алдан'!O44+'У-майск'!O44+'У-янск'!O44+'Хангаласс'!O44+'Чурапч'!O44+'Э-Бытан'!O44+'Якутск'!O44+'Вколым'!O44+'Анабар'!O44+'Абыйск'!O44</f>
        <v>296</v>
      </c>
      <c r="P44" s="127">
        <f>'РЛИ'!P44+'ЯКШИ'!P44+'ВВРЛИ'!P44+'РСКШИ'!P44+'Жатай'!P44+'МАШ'!P44+'СУНЦ'!P44+'Алдан'!P44+'Аллаих'!P44+'Амга'!P44+'Булун'!P44+'ВВилюй'!P44+'Вянск'!P44+'Вилюй'!P44+'Горн'!P44+'Жиг'!P44+'Кобяй'!P44+'Лен'!P44+'М_К'!P44+'Мирн'!P44+'Момма'!P44+'Намск'!P44+'Нерюн'!P44+'Нколым'!P44+'Нюрб'!P44+'Олекмин'!P44+'Оленек'!P44+'Оймяк'!P44+'Срколым'!P44+'Сунт'!P44+'Татта'!P44+'Томп'!P44+'У-Алдан'!P44+'У-майск'!P44+'У-янск'!P44+'Хангаласс'!P44+'Чурапч'!P44+'Э-Бытан'!P44+'Якутск'!P44+'Вколым'!P44+'Анабар'!P44+'Абыйск'!P44</f>
        <v>332</v>
      </c>
      <c r="Q44" s="127">
        <f>'РЛИ'!Q44+'ЯКШИ'!Q44+'ВВРЛИ'!Q44+'РСКШИ'!Q44+'Жатай'!Q44+'МАШ'!Q44+'СУНЦ'!Q44+'Алдан'!Q44+'Аллаих'!Q44+'Амга'!Q44+'Булун'!Q44+'ВВилюй'!Q44+'Вянск'!Q44+'Вилюй'!Q44+'Горн'!Q44+'Жиг'!Q44+'Кобяй'!Q44+'Лен'!Q44+'М_К'!Q44+'Мирн'!Q44+'Момма'!Q44+'Намск'!Q44+'Нерюн'!Q44+'Нколым'!Q44+'Нюрб'!Q44+'Олекмин'!Q44+'Оленек'!Q44+'Оймяк'!Q44+'Срколым'!Q44+'Сунт'!Q44+'Татта'!Q44+'Томп'!Q44+'У-Алдан'!Q44+'У-майск'!Q44+'У-янск'!Q44+'Хангаласс'!Q44+'Чурапч'!Q44+'Э-Бытан'!Q44+'Якутск'!Q44+'Вколым'!Q44+'Анабар'!Q44+'Абыйск'!Q44</f>
        <v>7099</v>
      </c>
      <c r="R44" s="128">
        <f t="shared" si="4"/>
        <v>7099</v>
      </c>
      <c r="S44" s="29">
        <f t="shared" si="5"/>
        <v>6169</v>
      </c>
      <c r="T44" s="29">
        <f t="shared" si="6"/>
        <v>930</v>
      </c>
    </row>
    <row r="45" ht="15.75" customHeight="1">
      <c r="A45" s="17">
        <v>17.0</v>
      </c>
      <c r="B45" s="18" t="s">
        <v>27</v>
      </c>
      <c r="C45" s="127">
        <f>'РЛИ'!C45+'ЯКШИ'!C45+'ВВРЛИ'!C45+'РСКШИ'!C45+'Жатай'!C45+'МАШ'!C45+'СУНЦ'!C45+'Алдан'!C45+'Аллаих'!C45+'Амга'!C45+'Булун'!C45+'ВВилюй'!C45+'Вянск'!C45+'Вилюй'!C45+'Горн'!C45+'Жиг'!C45+'Кобяй'!C45+'Лен'!C45+'М_К'!C45+'Мирн'!C45+'Момма'!C45+'Намск'!C45+'Нерюн'!C45+'Нколым'!C45+'Нюрб'!C45+'Олекмин'!C45+'Оленек'!C45+'Оймяк'!C45+'Срколым'!C45+'Сунт'!C45+'Татта'!C45+'Томп'!C45+'У-Алдан'!C45+'У-майск'!C45+'У-янск'!C45+'Хангаласс'!C45+'Чурапч'!C45+'Э-Бытан'!C45+'Якутск'!C45+'Вколым'!C45+'Анабар'!C45+'Абыйск'!C45</f>
        <v>0</v>
      </c>
      <c r="D45" s="127">
        <f>'РЛИ'!D45+'ЯКШИ'!D45+'ВВРЛИ'!D45+'РСКШИ'!D45+'Жатай'!D45+'МАШ'!D45+'СУНЦ'!D45+'Алдан'!D45+'Аллаих'!D45+'Амга'!D45+'Булун'!D45+'ВВилюй'!D45+'Вянск'!D45+'Вилюй'!D45+'Горн'!D45+'Жиг'!D45+'Кобяй'!D45+'Лен'!D45+'М_К'!D45+'Мирн'!D45+'Момма'!D45+'Намск'!D45+'Нерюн'!D45+'Нколым'!D45+'Нюрб'!D45+'Олекмин'!D45+'Оленек'!D45+'Оймяк'!D45+'Срколым'!D45+'Сунт'!D45+'Татта'!D45+'Томп'!D45+'У-Алдан'!D45+'У-майск'!D45+'У-янск'!D45+'Хангаласс'!D45+'Чурапч'!D45+'Э-Бытан'!D45+'Якутск'!D45+'Вколым'!D45+'Анабар'!D45+'Абыйск'!D45</f>
        <v>0</v>
      </c>
      <c r="E45" s="127">
        <f>'РЛИ'!E45+'ЯКШИ'!E45+'ВВРЛИ'!E45+'РСКШИ'!E45+'Жатай'!E45+'МАШ'!E45+'СУНЦ'!E45+'Алдан'!E45+'Аллаих'!E45+'Амга'!E45+'Булун'!E45+'ВВилюй'!E45+'Вянск'!E45+'Вилюй'!E45+'Горн'!E45+'Жиг'!E45+'Кобяй'!E45+'Лен'!E45+'М_К'!E45+'Мирн'!E45+'Момма'!E45+'Намск'!E45+'Нерюн'!E45+'Нколым'!E45+'Нюрб'!E45+'Олекмин'!E45+'Оленек'!E45+'Оймяк'!E45+'Срколым'!E45+'Сунт'!E45+'Татта'!E45+'Томп'!E45+'У-Алдан'!E45+'У-майск'!E45+'У-янск'!E45+'Хангаласс'!E45+'Чурапч'!E45+'Э-Бытан'!E45+'Якутск'!E45+'Вколым'!E45+'Анабар'!E45+'Абыйск'!E45</f>
        <v>0</v>
      </c>
      <c r="F45" s="127">
        <f>'РЛИ'!F45+'ЯКШИ'!F45+'ВВРЛИ'!F45+'РСКШИ'!F45+'Жатай'!F45+'МАШ'!F45+'СУНЦ'!F45+'Алдан'!F45+'Аллаих'!F45+'Амга'!F45+'Булун'!F45+'ВВилюй'!F45+'Вянск'!F45+'Вилюй'!F45+'Горн'!F45+'Жиг'!F45+'Кобяй'!F45+'Лен'!F45+'М_К'!F45+'Мирн'!F45+'Момма'!F45+'Намск'!F45+'Нерюн'!F45+'Нколым'!F45+'Нюрб'!F45+'Олекмин'!F45+'Оленек'!F45+'Оймяк'!F45+'Срколым'!F45+'Сунт'!F45+'Татта'!F45+'Томп'!F45+'У-Алдан'!F45+'У-майск'!F45+'У-янск'!F45+'Хангаласс'!F45+'Чурапч'!F45+'Э-Бытан'!F45+'Якутск'!F45+'Вколым'!F45+'Анабар'!F45+'Абыйск'!F45</f>
        <v>0</v>
      </c>
      <c r="G45" s="127">
        <f>'РЛИ'!G45+'ЯКШИ'!G45+'ВВРЛИ'!G45+'РСКШИ'!G45+'Жатай'!G45+'МАШ'!G45+'СУНЦ'!G45+'Алдан'!G45+'Аллаих'!G45+'Амга'!G45+'Булун'!G45+'ВВилюй'!G45+'Вянск'!G45+'Вилюй'!G45+'Горн'!G45+'Жиг'!G45+'Кобяй'!G45+'Лен'!G45+'М_К'!G45+'Мирн'!G45+'Момма'!G45+'Намск'!G45+'Нерюн'!G45+'Нколым'!G45+'Нюрб'!G45+'Олекмин'!G45+'Оленек'!G45+'Оймяк'!G45+'Срколым'!G45+'Сунт'!G45+'Татта'!G45+'Томп'!G45+'У-Алдан'!G45+'У-майск'!G45+'У-янск'!G45+'Хангаласс'!G45+'Чурапч'!G45+'Э-Бытан'!G45+'Якутск'!G45+'Вколым'!G45+'Анабар'!G45+'Абыйск'!G45</f>
        <v>7</v>
      </c>
      <c r="H45" s="127">
        <f>'РЛИ'!H45+'ЯКШИ'!H45+'ВВРЛИ'!H45+'РСКШИ'!H45+'Жатай'!H45+'МАШ'!H45+'СУНЦ'!H45+'Алдан'!H45+'Аллаих'!H45+'Амга'!H45+'Булун'!H45+'ВВилюй'!H45+'Вянск'!H45+'Вилюй'!H45+'Горн'!H45+'Жиг'!H45+'Кобяй'!H45+'Лен'!H45+'М_К'!H45+'Мирн'!H45+'Момма'!H45+'Намск'!H45+'Нерюн'!H45+'Нколым'!H45+'Нюрб'!H45+'Олекмин'!H45+'Оленек'!H45+'Оймяк'!H45+'Срколым'!H45+'Сунт'!H45+'Татта'!H45+'Томп'!H45+'У-Алдан'!H45+'У-майск'!H45+'У-янск'!H45+'Хангаласс'!H45+'Чурапч'!H45+'Э-Бытан'!H45+'Якутск'!H45+'Вколым'!H45+'Анабар'!H45+'Абыйск'!H45</f>
        <v>1215</v>
      </c>
      <c r="I45" s="127">
        <f>'РЛИ'!I45+'ЯКШИ'!I45+'ВВРЛИ'!I45+'РСКШИ'!I45+'Жатай'!I45+'МАШ'!I45+'СУНЦ'!I45+'Алдан'!I45+'Аллаих'!I45+'Амга'!I45+'Булун'!I45+'ВВилюй'!I45+'Вянск'!I45+'Вилюй'!I45+'Горн'!I45+'Жиг'!I45+'Кобяй'!I45+'Лен'!I45+'М_К'!I45+'Мирн'!I45+'Момма'!I45+'Намск'!I45+'Нерюн'!I45+'Нколым'!I45+'Нюрб'!I45+'Олекмин'!I45+'Оленек'!I45+'Оймяк'!I45+'Срколым'!I45+'Сунт'!I45+'Татта'!I45+'Томп'!I45+'У-Алдан'!I45+'У-майск'!I45+'У-янск'!I45+'Хангаласс'!I45+'Чурапч'!I45+'Э-Бытан'!I45+'Якутск'!I45+'Вколым'!I45+'Анабар'!I45+'Абыйск'!I45</f>
        <v>1265</v>
      </c>
      <c r="J45" s="127">
        <f>'РЛИ'!J45+'ЯКШИ'!J45+'ВВРЛИ'!J45+'РСКШИ'!J45+'Жатай'!J45+'МАШ'!J45+'СУНЦ'!J45+'Алдан'!J45+'Аллаих'!J45+'Амга'!J45+'Булун'!J45+'ВВилюй'!J45+'Вянск'!J45+'Вилюй'!J45+'Горн'!J45+'Жиг'!J45+'Кобяй'!J45+'Лен'!J45+'М_К'!J45+'Мирн'!J45+'Момма'!J45+'Намск'!J45+'Нерюн'!J45+'Нколым'!J45+'Нюрб'!J45+'Олекмин'!J45+'Оленек'!J45+'Оймяк'!J45+'Срколым'!J45+'Сунт'!J45+'Татта'!J45+'Томп'!J45+'У-Алдан'!J45+'У-майск'!J45+'У-янск'!J45+'Хангаласс'!J45+'Чурапч'!J45+'Э-Бытан'!J45+'Якутск'!J45+'Вколым'!J45+'Анабар'!J45+'Абыйск'!J45</f>
        <v>1092</v>
      </c>
      <c r="K45" s="127">
        <f>'РЛИ'!K45+'ЯКШИ'!K45+'ВВРЛИ'!K45+'РСКШИ'!K45+'Жатай'!K45+'МАШ'!K45+'СУНЦ'!K45+'Алдан'!K45+'Аллаих'!K45+'Амга'!K45+'Булун'!K45+'ВВилюй'!K45+'Вянск'!K45+'Вилюй'!K45+'Горн'!K45+'Жиг'!K45+'Кобяй'!K45+'Лен'!K45+'М_К'!K45+'Мирн'!K45+'Момма'!K45+'Намск'!K45+'Нерюн'!K45+'Нколым'!K45+'Нюрб'!K45+'Олекмин'!K45+'Оленек'!K45+'Оймяк'!K45+'Срколым'!K45+'Сунт'!K45+'Татта'!K45+'Томп'!K45+'У-Алдан'!K45+'У-майск'!K45+'У-янск'!K45+'Хангаласс'!K45+'Чурапч'!K45+'Э-Бытан'!K45+'Якутск'!K45+'Вколым'!K45+'Анабар'!K45+'Абыйск'!K45</f>
        <v>487</v>
      </c>
      <c r="L45" s="127">
        <f>'РЛИ'!L45+'ЯКШИ'!L45+'ВВРЛИ'!L45+'РСКШИ'!L45+'Жатай'!L45+'МАШ'!L45+'СУНЦ'!L45+'Алдан'!L45+'Аллаих'!L45+'Амга'!L45+'Булун'!L45+'ВВилюй'!L45+'Вянск'!L45+'Вилюй'!L45+'Горн'!L45+'Жиг'!L45+'Кобяй'!L45+'Лен'!L45+'М_К'!L45+'Мирн'!L45+'Момма'!L45+'Намск'!L45+'Нерюн'!L45+'Нколым'!L45+'Нюрб'!L45+'Олекмин'!L45+'Оленек'!L45+'Оймяк'!L45+'Срколым'!L45+'Сунт'!L45+'Татта'!L45+'Томп'!L45+'У-Алдан'!L45+'У-майск'!L45+'У-янск'!L45+'Хангаласс'!L45+'Чурапч'!L45+'Э-Бытан'!L45+'Якутск'!L45+'Вколым'!L45+'Анабар'!L45+'Абыйск'!L45</f>
        <v>665</v>
      </c>
      <c r="M45" s="127">
        <f>'РЛИ'!M45+'ЯКШИ'!M45+'ВВРЛИ'!M45+'РСКШИ'!M45+'Жатай'!M45+'МАШ'!M45+'СУНЦ'!M45+'Алдан'!M45+'Аллаих'!M45+'Амга'!M45+'Булун'!M45+'ВВилюй'!M45+'Вянск'!M45+'Вилюй'!M45+'Горн'!M45+'Жиг'!M45+'Кобяй'!M45+'Лен'!M45+'М_К'!M45+'Мирн'!M45+'Момма'!M45+'Намск'!M45+'Нерюн'!M45+'Нколым'!M45+'Нюрб'!M45+'Олекмин'!M45+'Оленек'!M45+'Оймяк'!M45+'Срколым'!M45+'Сунт'!M45+'Татта'!M45+'Томп'!M45+'У-Алдан'!M45+'У-майск'!M45+'У-янск'!M45+'Хангаласс'!M45+'Чурапч'!M45+'Э-Бытан'!M45+'Якутск'!M45+'Вколым'!M45+'Анабар'!M45+'Абыйск'!M45</f>
        <v>730</v>
      </c>
      <c r="N45" s="127">
        <f>'РЛИ'!N45+'ЯКШИ'!N45+'ВВРЛИ'!N45+'РСКШИ'!N45+'Жатай'!N45+'МАШ'!N45+'СУНЦ'!N45+'Алдан'!N45+'Аллаих'!N45+'Амга'!N45+'Булун'!N45+'ВВилюй'!N45+'Вянск'!N45+'Вилюй'!N45+'Горн'!N45+'Жиг'!N45+'Кобяй'!N45+'Лен'!N45+'М_К'!N45+'Мирн'!N45+'Момма'!N45+'Намск'!N45+'Нерюн'!N45+'Нколым'!N45+'Нюрб'!N45+'Олекмин'!N45+'Оленек'!N45+'Оймяк'!N45+'Срколым'!N45+'Сунт'!N45+'Татта'!N45+'Томп'!N45+'У-Алдан'!N45+'У-майск'!N45+'У-янск'!N45+'Хангаласс'!N45+'Чурапч'!N45+'Э-Бытан'!N45+'Якутск'!N45+'Вколым'!N45+'Анабар'!N45+'Абыйск'!N45</f>
        <v>713</v>
      </c>
      <c r="O45" s="127">
        <f>'РЛИ'!O45+'ЯКШИ'!O45+'ВВРЛИ'!O45+'РСКШИ'!O45+'Жатай'!O45+'МАШ'!O45+'СУНЦ'!O45+'Алдан'!O45+'Аллаих'!O45+'Амга'!O45+'Булун'!O45+'ВВилюй'!O45+'Вянск'!O45+'Вилюй'!O45+'Горн'!O45+'Жиг'!O45+'Кобяй'!O45+'Лен'!O45+'М_К'!O45+'Мирн'!O45+'Момма'!O45+'Намск'!O45+'Нерюн'!O45+'Нколым'!O45+'Нюрб'!O45+'Олекмин'!O45+'Оленек'!O45+'Оймяк'!O45+'Срколым'!O45+'Сунт'!O45+'Татта'!O45+'Томп'!O45+'У-Алдан'!O45+'У-майск'!O45+'У-янск'!O45+'Хангаласс'!O45+'Чурапч'!O45+'Э-Бытан'!O45+'Якутск'!O45+'Вколым'!O45+'Анабар'!O45+'Абыйск'!O45</f>
        <v>235</v>
      </c>
      <c r="P45" s="127">
        <f>'РЛИ'!P45+'ЯКШИ'!P45+'ВВРЛИ'!P45+'РСКШИ'!P45+'Жатай'!P45+'МАШ'!P45+'СУНЦ'!P45+'Алдан'!P45+'Аллаих'!P45+'Амга'!P45+'Булун'!P45+'ВВилюй'!P45+'Вянск'!P45+'Вилюй'!P45+'Горн'!P45+'Жиг'!P45+'Кобяй'!P45+'Лен'!P45+'М_К'!P45+'Мирн'!P45+'Момма'!P45+'Намск'!P45+'Нерюн'!P45+'Нколым'!P45+'Нюрб'!P45+'Олекмин'!P45+'Оленек'!P45+'Оймяк'!P45+'Срколым'!P45+'Сунт'!P45+'Татта'!P45+'Томп'!P45+'У-Алдан'!P45+'У-майск'!P45+'У-янск'!P45+'Хангаласс'!P45+'Чурапч'!P45+'Э-Бытан'!P45+'Якутск'!P45+'Вколым'!P45+'Анабар'!P45+'Абыйск'!P45</f>
        <v>324</v>
      </c>
      <c r="Q45" s="127">
        <f>'РЛИ'!Q45+'ЯКШИ'!Q45+'ВВРЛИ'!Q45+'РСКШИ'!Q45+'Жатай'!Q45+'МАШ'!Q45+'СУНЦ'!Q45+'Алдан'!Q45+'Аллаих'!Q45+'Амга'!Q45+'Булун'!Q45+'ВВилюй'!Q45+'Вянск'!Q45+'Вилюй'!Q45+'Горн'!Q45+'Жиг'!Q45+'Кобяй'!Q45+'Лен'!Q45+'М_К'!Q45+'Мирн'!Q45+'Момма'!Q45+'Намск'!Q45+'Нерюн'!Q45+'Нколым'!Q45+'Нюрб'!Q45+'Олекмин'!Q45+'Оленек'!Q45+'Оймяк'!Q45+'Срколым'!Q45+'Сунт'!Q45+'Татта'!Q45+'Томп'!Q45+'У-Алдан'!Q45+'У-майск'!Q45+'У-янск'!Q45+'Хангаласс'!Q45+'Чурапч'!Q45+'Э-Бытан'!Q45+'Якутск'!Q45+'Вколым'!Q45+'Анабар'!Q45+'Абыйск'!Q45</f>
        <v>5022</v>
      </c>
      <c r="R45" s="128">
        <f t="shared" si="4"/>
        <v>5022</v>
      </c>
      <c r="S45" s="29">
        <f t="shared" si="5"/>
        <v>3579</v>
      </c>
      <c r="T45" s="29">
        <f t="shared" si="6"/>
        <v>1443</v>
      </c>
    </row>
    <row r="46" ht="15.75" customHeight="1">
      <c r="A46" s="17">
        <v>18.0</v>
      </c>
      <c r="B46" s="18" t="s">
        <v>28</v>
      </c>
      <c r="C46" s="127">
        <f>'РЛИ'!C46+'ЯКШИ'!C46+'ВВРЛИ'!C46+'РСКШИ'!C46+'Жатай'!C46+'МАШ'!C46+'СУНЦ'!C46+'Алдан'!C46+'Аллаих'!C46+'Амга'!C46+'Булун'!C46+'ВВилюй'!C46+'Вянск'!C46+'Вилюй'!C46+'Горн'!C46+'Жиг'!C46+'Кобяй'!C46+'Лен'!C46+'М_К'!C46+'Мирн'!C46+'Момма'!C46+'Намск'!C46+'Нерюн'!C46+'Нколым'!C46+'Нюрб'!C46+'Олекмин'!C46+'Оленек'!C46+'Оймяк'!C46+'Срколым'!C46+'Сунт'!C46+'Татта'!C46+'Томп'!C46+'У-Алдан'!C46+'У-майск'!C46+'У-янск'!C46+'Хангаласс'!C46+'Чурапч'!C46+'Э-Бытан'!C46+'Якутск'!C46+'Вколым'!C46+'Анабар'!C46+'Абыйск'!C46</f>
        <v>0</v>
      </c>
      <c r="D46" s="127">
        <f>'РЛИ'!D46+'ЯКШИ'!D46+'ВВРЛИ'!D46+'РСКШИ'!D46+'Жатай'!D46+'МАШ'!D46+'СУНЦ'!D46+'Алдан'!D46+'Аллаих'!D46+'Амга'!D46+'Булун'!D46+'ВВилюй'!D46+'Вянск'!D46+'Вилюй'!D46+'Горн'!D46+'Жиг'!D46+'Кобяй'!D46+'Лен'!D46+'М_К'!D46+'Мирн'!D46+'Момма'!D46+'Намск'!D46+'Нерюн'!D46+'Нколым'!D46+'Нюрб'!D46+'Олекмин'!D46+'Оленек'!D46+'Оймяк'!D46+'Срколым'!D46+'Сунт'!D46+'Татта'!D46+'Томп'!D46+'У-Алдан'!D46+'У-майск'!D46+'У-янск'!D46+'Хангаласс'!D46+'Чурапч'!D46+'Э-Бытан'!D46+'Якутск'!D46+'Вколым'!D46+'Анабар'!D46+'Абыйск'!D46</f>
        <v>0</v>
      </c>
      <c r="E46" s="127">
        <f>'РЛИ'!E46+'ЯКШИ'!E46+'ВВРЛИ'!E46+'РСКШИ'!E46+'Жатай'!E46+'МАШ'!E46+'СУНЦ'!E46+'Алдан'!E46+'Аллаих'!E46+'Амга'!E46+'Булун'!E46+'ВВилюй'!E46+'Вянск'!E46+'Вилюй'!E46+'Горн'!E46+'Жиг'!E46+'Кобяй'!E46+'Лен'!E46+'М_К'!E46+'Мирн'!E46+'Момма'!E46+'Намск'!E46+'Нерюн'!E46+'Нколым'!E46+'Нюрб'!E46+'Олекмин'!E46+'Оленек'!E46+'Оймяк'!E46+'Срколым'!E46+'Сунт'!E46+'Татта'!E46+'Томп'!E46+'У-Алдан'!E46+'У-майск'!E46+'У-янск'!E46+'Хангаласс'!E46+'Чурапч'!E46+'Э-Бытан'!E46+'Якутск'!E46+'Вколым'!E46+'Анабар'!E46+'Абыйск'!E46</f>
        <v>0</v>
      </c>
      <c r="F46" s="127">
        <f>'РЛИ'!F46+'ЯКШИ'!F46+'ВВРЛИ'!F46+'РСКШИ'!F46+'Жатай'!F46+'МАШ'!F46+'СУНЦ'!F46+'Алдан'!F46+'Аллаих'!F46+'Амга'!F46+'Булун'!F46+'ВВилюй'!F46+'Вянск'!F46+'Вилюй'!F46+'Горн'!F46+'Жиг'!F46+'Кобяй'!F46+'Лен'!F46+'М_К'!F46+'Мирн'!F46+'Момма'!F46+'Намск'!F46+'Нерюн'!F46+'Нколым'!F46+'Нюрб'!F46+'Олекмин'!F46+'Оленек'!F46+'Оймяк'!F46+'Срколым'!F46+'Сунт'!F46+'Татта'!F46+'Томп'!F46+'У-Алдан'!F46+'У-майск'!F46+'У-янск'!F46+'Хангаласс'!F46+'Чурапч'!F46+'Э-Бытан'!F46+'Якутск'!F46+'Вколым'!F46+'Анабар'!F46+'Абыйск'!F46</f>
        <v>892</v>
      </c>
      <c r="G46" s="127">
        <f>'РЛИ'!G46+'ЯКШИ'!G46+'ВВРЛИ'!G46+'РСКШИ'!G46+'Жатай'!G46+'МАШ'!G46+'СУНЦ'!G46+'Алдан'!G46+'Аллаих'!G46+'Амга'!G46+'Булун'!G46+'ВВилюй'!G46+'Вянск'!G46+'Вилюй'!G46+'Горн'!G46+'Жиг'!G46+'Кобяй'!G46+'Лен'!G46+'М_К'!G46+'Мирн'!G46+'Момма'!G46+'Намск'!G46+'Нерюн'!G46+'Нколым'!G46+'Нюрб'!G46+'Олекмин'!G46+'Оленек'!G46+'Оймяк'!G46+'Срколым'!G46+'Сунт'!G46+'Татта'!G46+'Томп'!G46+'У-Алдан'!G46+'У-майск'!G46+'У-янск'!G46+'Хангаласс'!G46+'Чурапч'!G46+'Э-Бытан'!G46+'Якутск'!G46+'Вколым'!G46+'Анабар'!G46+'Абыйск'!G46</f>
        <v>866</v>
      </c>
      <c r="H46" s="127">
        <f>'РЛИ'!H46+'ЯКШИ'!H46+'ВВРЛИ'!H46+'РСКШИ'!H46+'Жатай'!H46+'МАШ'!H46+'СУНЦ'!H46+'Алдан'!H46+'Аллаих'!H46+'Амга'!H46+'Булун'!H46+'ВВилюй'!H46+'Вянск'!H46+'Вилюй'!H46+'Горн'!H46+'Жиг'!H46+'Кобяй'!H46+'Лен'!H46+'М_К'!H46+'Мирн'!H46+'Момма'!H46+'Намск'!H46+'Нерюн'!H46+'Нколым'!H46+'Нюрб'!H46+'Олекмин'!H46+'Оленек'!H46+'Оймяк'!H46+'Срколым'!H46+'Сунт'!H46+'Татта'!H46+'Томп'!H46+'У-Алдан'!H46+'У-майск'!H46+'У-янск'!H46+'Хангаласс'!H46+'Чурапч'!H46+'Э-Бытан'!H46+'Якутск'!H46+'Вколым'!H46+'Анабар'!H46+'Абыйск'!H46</f>
        <v>1217</v>
      </c>
      <c r="I46" s="127">
        <f>'РЛИ'!I46+'ЯКШИ'!I46+'ВВРЛИ'!I46+'РСКШИ'!I46+'Жатай'!I46+'МАШ'!I46+'СУНЦ'!I46+'Алдан'!I46+'Аллаих'!I46+'Амга'!I46+'Булун'!I46+'ВВилюй'!I46+'Вянск'!I46+'Вилюй'!I46+'Горн'!I46+'Жиг'!I46+'Кобяй'!I46+'Лен'!I46+'М_К'!I46+'Мирн'!I46+'Момма'!I46+'Намск'!I46+'Нерюн'!I46+'Нколым'!I46+'Нюрб'!I46+'Олекмин'!I46+'Оленек'!I46+'Оймяк'!I46+'Срколым'!I46+'Сунт'!I46+'Татта'!I46+'Томп'!I46+'У-Алдан'!I46+'У-майск'!I46+'У-янск'!I46+'Хангаласс'!I46+'Чурапч'!I46+'Э-Бытан'!I46+'Якутск'!I46+'Вколым'!I46+'Анабар'!I46+'Абыйск'!I46</f>
        <v>1451</v>
      </c>
      <c r="J46" s="127">
        <f>'РЛИ'!J46+'ЯКШИ'!J46+'ВВРЛИ'!J46+'РСКШИ'!J46+'Жатай'!J46+'МАШ'!J46+'СУНЦ'!J46+'Алдан'!J46+'Аллаих'!J46+'Амга'!J46+'Булун'!J46+'ВВилюй'!J46+'Вянск'!J46+'Вилюй'!J46+'Горн'!J46+'Жиг'!J46+'Кобяй'!J46+'Лен'!J46+'М_К'!J46+'Мирн'!J46+'Момма'!J46+'Намск'!J46+'Нерюн'!J46+'Нколым'!J46+'Нюрб'!J46+'Олекмин'!J46+'Оленек'!J46+'Оймяк'!J46+'Срколым'!J46+'Сунт'!J46+'Татта'!J46+'Томп'!J46+'У-Алдан'!J46+'У-майск'!J46+'У-янск'!J46+'Хангаласс'!J46+'Чурапч'!J46+'Э-Бытан'!J46+'Якутск'!J46+'Вколым'!J46+'Анабар'!J46+'Абыйск'!J46</f>
        <v>1355</v>
      </c>
      <c r="K46" s="127">
        <f>'РЛИ'!K46+'ЯКШИ'!K46+'ВВРЛИ'!K46+'РСКШИ'!K46+'Жатай'!K46+'МАШ'!K46+'СУНЦ'!K46+'Алдан'!K46+'Аллаих'!K46+'Амга'!K46+'Булун'!K46+'ВВилюй'!K46+'Вянск'!K46+'Вилюй'!K46+'Горн'!K46+'Жиг'!K46+'Кобяй'!K46+'Лен'!K46+'М_К'!K46+'Мирн'!K46+'Момма'!K46+'Намск'!K46+'Нерюн'!K46+'Нколым'!K46+'Нюрб'!K46+'Олекмин'!K46+'Оленек'!K46+'Оймяк'!K46+'Срколым'!K46+'Сунт'!K46+'Татта'!K46+'Томп'!K46+'У-Алдан'!K46+'У-майск'!K46+'У-янск'!K46+'Хангаласс'!K46+'Чурапч'!K46+'Э-Бытан'!K46+'Якутск'!K46+'Вколым'!K46+'Анабар'!K46+'Абыйск'!K46</f>
        <v>1005</v>
      </c>
      <c r="L46" s="127">
        <f>'РЛИ'!L46+'ЯКШИ'!L46+'ВВРЛИ'!L46+'РСКШИ'!L46+'Жатай'!L46+'МАШ'!L46+'СУНЦ'!L46+'Алдан'!L46+'Аллаих'!L46+'Амга'!L46+'Булун'!L46+'ВВилюй'!L46+'Вянск'!L46+'Вилюй'!L46+'Горн'!L46+'Жиг'!L46+'Кобяй'!L46+'Лен'!L46+'М_К'!L46+'Мирн'!L46+'Момма'!L46+'Намск'!L46+'Нерюн'!L46+'Нколым'!L46+'Нюрб'!L46+'Олекмин'!L46+'Оленек'!L46+'Оймяк'!L46+'Срколым'!L46+'Сунт'!L46+'Татта'!L46+'Томп'!L46+'У-Алдан'!L46+'У-майск'!L46+'У-янск'!L46+'Хангаласс'!L46+'Чурапч'!L46+'Э-Бытан'!L46+'Якутск'!L46+'Вколым'!L46+'Анабар'!L46+'Абыйск'!L46</f>
        <v>1590</v>
      </c>
      <c r="M46" s="127">
        <f>'РЛИ'!M46+'ЯКШИ'!M46+'ВВРЛИ'!M46+'РСКШИ'!M46+'Жатай'!M46+'МАШ'!M46+'СУНЦ'!M46+'Алдан'!M46+'Аллаих'!M46+'Амга'!M46+'Булун'!M46+'ВВилюй'!M46+'Вянск'!M46+'Вилюй'!M46+'Горн'!M46+'Жиг'!M46+'Кобяй'!M46+'Лен'!M46+'М_К'!M46+'Мирн'!M46+'Момма'!M46+'Намск'!M46+'Нерюн'!M46+'Нколым'!M46+'Нюрб'!M46+'Олекмин'!M46+'Оленек'!M46+'Оймяк'!M46+'Срколым'!M46+'Сунт'!M46+'Татта'!M46+'Томп'!M46+'У-Алдан'!M46+'У-майск'!M46+'У-янск'!M46+'Хангаласс'!M46+'Чурапч'!M46+'Э-Бытан'!M46+'Якутск'!M46+'Вколым'!M46+'Анабар'!M46+'Абыйск'!M46</f>
        <v>1146</v>
      </c>
      <c r="N46" s="127">
        <f>'РЛИ'!N46+'ЯКШИ'!N46+'ВВРЛИ'!N46+'РСКШИ'!N46+'Жатай'!N46+'МАШ'!N46+'СУНЦ'!N46+'Алдан'!N46+'Аллаих'!N46+'Амга'!N46+'Булун'!N46+'ВВилюй'!N46+'Вянск'!N46+'Вилюй'!N46+'Горн'!N46+'Жиг'!N46+'Кобяй'!N46+'Лен'!N46+'М_К'!N46+'Мирн'!N46+'Момма'!N46+'Намск'!N46+'Нерюн'!N46+'Нколым'!N46+'Нюрб'!N46+'Олекмин'!N46+'Оленек'!N46+'Оймяк'!N46+'Срколым'!N46+'Сунт'!N46+'Татта'!N46+'Томп'!N46+'У-Алдан'!N46+'У-майск'!N46+'У-янск'!N46+'Хангаласс'!N46+'Чурапч'!N46+'Э-Бытан'!N46+'Якутск'!N46+'Вколым'!N46+'Анабар'!N46+'Абыйск'!N46</f>
        <v>1044</v>
      </c>
      <c r="O46" s="127">
        <f>'РЛИ'!O46+'ЯКШИ'!O46+'ВВРЛИ'!O46+'РСКШИ'!O46+'Жатай'!O46+'МАШ'!O46+'СУНЦ'!O46+'Алдан'!O46+'Аллаих'!O46+'Амга'!O46+'Булун'!O46+'ВВилюй'!O46+'Вянск'!O46+'Вилюй'!O46+'Горн'!O46+'Жиг'!O46+'Кобяй'!O46+'Лен'!O46+'М_К'!O46+'Мирн'!O46+'Момма'!O46+'Намск'!O46+'Нерюн'!O46+'Нколым'!O46+'Нюрб'!O46+'Олекмин'!O46+'Оленек'!O46+'Оймяк'!O46+'Срколым'!O46+'Сунт'!O46+'Татта'!O46+'Томп'!O46+'У-Алдан'!O46+'У-майск'!O46+'У-янск'!O46+'Хангаласс'!O46+'Чурапч'!O46+'Э-Бытан'!O46+'Якутск'!O46+'Вколым'!O46+'Анабар'!O46+'Абыйск'!O46</f>
        <v>479</v>
      </c>
      <c r="P46" s="127">
        <f>'РЛИ'!P46+'ЯКШИ'!P46+'ВВРЛИ'!P46+'РСКШИ'!P46+'Жатай'!P46+'МАШ'!P46+'СУНЦ'!P46+'Алдан'!P46+'Аллаих'!P46+'Амга'!P46+'Булун'!P46+'ВВилюй'!P46+'Вянск'!P46+'Вилюй'!P46+'Горн'!P46+'Жиг'!P46+'Кобяй'!P46+'Лен'!P46+'М_К'!P46+'Мирн'!P46+'Момма'!P46+'Намск'!P46+'Нерюн'!P46+'Нколым'!P46+'Нюрб'!P46+'Олекмин'!P46+'Оленек'!P46+'Оймяк'!P46+'Срколым'!P46+'Сунт'!P46+'Татта'!P46+'Томп'!P46+'У-Алдан'!P46+'У-майск'!P46+'У-янск'!P46+'Хангаласс'!P46+'Чурапч'!P46+'Э-Бытан'!P46+'Якутск'!P46+'Вколым'!P46+'Анабар'!P46+'Абыйск'!P46</f>
        <v>698</v>
      </c>
      <c r="Q46" s="127">
        <f>'РЛИ'!Q46+'ЯКШИ'!Q46+'ВВРЛИ'!Q46+'РСКШИ'!Q46+'Жатай'!Q46+'МАШ'!Q46+'СУНЦ'!Q46+'Алдан'!Q46+'Аллаих'!Q46+'Амга'!Q46+'Булун'!Q46+'ВВилюй'!Q46+'Вянск'!Q46+'Вилюй'!Q46+'Горн'!Q46+'Жиг'!Q46+'Кобяй'!Q46+'Лен'!Q46+'М_К'!Q46+'Мирн'!Q46+'Момма'!Q46+'Намск'!Q46+'Нерюн'!Q46+'Нколым'!Q46+'Нюрб'!Q46+'Олекмин'!Q46+'Оленек'!Q46+'Оймяк'!Q46+'Срколым'!Q46+'Сунт'!Q46+'Татта'!Q46+'Томп'!Q46+'У-Алдан'!Q46+'У-майск'!Q46+'У-янск'!Q46+'Хангаласс'!Q46+'Чурапч'!Q46+'Э-Бытан'!Q46+'Якутск'!Q46+'Вколым'!Q46+'Анабар'!Q46+'Абыйск'!Q46</f>
        <v>7971</v>
      </c>
      <c r="R46" s="128">
        <f t="shared" si="4"/>
        <v>7971</v>
      </c>
      <c r="S46" s="29">
        <f t="shared" si="5"/>
        <v>5781</v>
      </c>
      <c r="T46" s="29">
        <f t="shared" si="6"/>
        <v>2190</v>
      </c>
    </row>
    <row r="47" ht="15.75" customHeight="1">
      <c r="A47" s="17">
        <v>19.0</v>
      </c>
      <c r="B47" s="18" t="s">
        <v>29</v>
      </c>
      <c r="C47" s="127">
        <f>'РЛИ'!C47+'ЯКШИ'!C47+'ВВРЛИ'!C47+'РСКШИ'!C47+'Жатай'!C47+'МАШ'!C47+'СУНЦ'!C47+'Алдан'!C47+'Аллаих'!C47+'Амга'!C47+'Булун'!C47+'ВВилюй'!C47+'Вянск'!C47+'Вилюй'!C47+'Горн'!C47+'Жиг'!C47+'Кобяй'!C47+'Лен'!C47+'М_К'!C47+'Мирн'!C47+'Момма'!C47+'Намск'!C47+'Нерюн'!C47+'Нколым'!C47+'Нюрб'!C47+'Олекмин'!C47+'Оленек'!C47+'Оймяк'!C47+'Срколым'!C47+'Сунт'!C47+'Татта'!C47+'Томп'!C47+'У-Алдан'!C47+'У-майск'!C47+'У-янск'!C47+'Хангаласс'!C47+'Чурапч'!C47+'Э-Бытан'!C47+'Якутск'!C47+'Вколым'!C47+'Анабар'!C47+'Абыйск'!C47</f>
        <v>0</v>
      </c>
      <c r="D47" s="127">
        <f>'РЛИ'!D47+'ЯКШИ'!D47+'ВВРЛИ'!D47+'РСКШИ'!D47+'Жатай'!D47+'МАШ'!D47+'СУНЦ'!D47+'Алдан'!D47+'Аллаих'!D47+'Амга'!D47+'Булун'!D47+'ВВилюй'!D47+'Вянск'!D47+'Вилюй'!D47+'Горн'!D47+'Жиг'!D47+'Кобяй'!D47+'Лен'!D47+'М_К'!D47+'Мирн'!D47+'Момма'!D47+'Намск'!D47+'Нерюн'!D47+'Нколым'!D47+'Нюрб'!D47+'Олекмин'!D47+'Оленек'!D47+'Оймяк'!D47+'Срколым'!D47+'Сунт'!D47+'Татта'!D47+'Томп'!D47+'У-Алдан'!D47+'У-майск'!D47+'У-янск'!D47+'Хангаласс'!D47+'Чурапч'!D47+'Э-Бытан'!D47+'Якутск'!D47+'Вколым'!D47+'Анабар'!D47+'Абыйск'!D47</f>
        <v>0</v>
      </c>
      <c r="E47" s="127">
        <f>'РЛИ'!E47+'ЯКШИ'!E47+'ВВРЛИ'!E47+'РСКШИ'!E47+'Жатай'!E47+'МАШ'!E47+'СУНЦ'!E47+'Алдан'!E47+'Аллаих'!E47+'Амга'!E47+'Булун'!E47+'ВВилюй'!E47+'Вянск'!E47+'Вилюй'!E47+'Горн'!E47+'Жиг'!E47+'Кобяй'!E47+'Лен'!E47+'М_К'!E47+'Мирн'!E47+'Момма'!E47+'Намск'!E47+'Нерюн'!E47+'Нколым'!E47+'Нюрб'!E47+'Олекмин'!E47+'Оленек'!E47+'Оймяк'!E47+'Срколым'!E47+'Сунт'!E47+'Татта'!E47+'Томп'!E47+'У-Алдан'!E47+'У-майск'!E47+'У-янск'!E47+'Хангаласс'!E47+'Чурапч'!E47+'Э-Бытан'!E47+'Якутск'!E47+'Вколым'!E47+'Анабар'!E47+'Абыйск'!E47</f>
        <v>0</v>
      </c>
      <c r="F47" s="127">
        <f>'РЛИ'!F47+'ЯКШИ'!F47+'ВВРЛИ'!F47+'РСКШИ'!F47+'Жатай'!F47+'МАШ'!F47+'СУНЦ'!F47+'Алдан'!F47+'Аллаих'!F47+'Амга'!F47+'Булун'!F47+'ВВилюй'!F47+'Вянск'!F47+'Вилюй'!F47+'Горн'!F47+'Жиг'!F47+'Кобяй'!F47+'Лен'!F47+'М_К'!F47+'Мирн'!F47+'Момма'!F47+'Намск'!F47+'Нерюн'!F47+'Нколым'!F47+'Нюрб'!F47+'Олекмин'!F47+'Оленек'!F47+'Оймяк'!F47+'Срколым'!F47+'Сунт'!F47+'Татта'!F47+'Томп'!F47+'У-Алдан'!F47+'У-майск'!F47+'У-янск'!F47+'Хангаласс'!F47+'Чурапч'!F47+'Э-Бытан'!F47+'Якутск'!F47+'Вколым'!F47+'Анабар'!F47+'Абыйск'!F47</f>
        <v>4</v>
      </c>
      <c r="G47" s="127">
        <f>'РЛИ'!G47+'ЯКШИ'!G47+'ВВРЛИ'!G47+'РСКШИ'!G47+'Жатай'!G47+'МАШ'!G47+'СУНЦ'!G47+'Алдан'!G47+'Аллаих'!G47+'Амга'!G47+'Булун'!G47+'ВВилюй'!G47+'Вянск'!G47+'Вилюй'!G47+'Горн'!G47+'Жиг'!G47+'Кобяй'!G47+'Лен'!G47+'М_К'!G47+'Мирн'!G47+'Момма'!G47+'Намск'!G47+'Нерюн'!G47+'Нколым'!G47+'Нюрб'!G47+'Олекмин'!G47+'Оленек'!G47+'Оймяк'!G47+'Срколым'!G47+'Сунт'!G47+'Татта'!G47+'Томп'!G47+'У-Алдан'!G47+'У-майск'!G47+'У-янск'!G47+'Хангаласс'!G47+'Чурапч'!G47+'Э-Бытан'!G47+'Якутск'!G47+'Вколым'!G47+'Анабар'!G47+'Абыйск'!G47</f>
        <v>5</v>
      </c>
      <c r="H47" s="127">
        <f>'РЛИ'!H47+'ЯКШИ'!H47+'ВВРЛИ'!H47+'РСКШИ'!H47+'Жатай'!H47+'МАШ'!H47+'СУНЦ'!H47+'Алдан'!H47+'Аллаих'!H47+'Амга'!H47+'Булун'!H47+'ВВилюй'!H47+'Вянск'!H47+'Вилюй'!H47+'Горн'!H47+'Жиг'!H47+'Кобяй'!H47+'Лен'!H47+'М_К'!H47+'Мирн'!H47+'Момма'!H47+'Намск'!H47+'Нерюн'!H47+'Нколым'!H47+'Нюрб'!H47+'Олекмин'!H47+'Оленек'!H47+'Оймяк'!H47+'Срколым'!H47+'Сунт'!H47+'Татта'!H47+'Томп'!H47+'У-Алдан'!H47+'У-майск'!H47+'У-янск'!H47+'Хангаласс'!H47+'Чурапч'!H47+'Э-Бытан'!H47+'Якутск'!H47+'Вколым'!H47+'Анабар'!H47+'Абыйск'!H47</f>
        <v>11</v>
      </c>
      <c r="I47" s="127">
        <f>'РЛИ'!I47+'ЯКШИ'!I47+'ВВРЛИ'!I47+'РСКШИ'!I47+'Жатай'!I47+'МАШ'!I47+'СУНЦ'!I47+'Алдан'!I47+'Аллаих'!I47+'Амга'!I47+'Булун'!I47+'ВВилюй'!I47+'Вянск'!I47+'Вилюй'!I47+'Горн'!I47+'Жиг'!I47+'Кобяй'!I47+'Лен'!I47+'М_К'!I47+'Мирн'!I47+'Момма'!I47+'Намск'!I47+'Нерюн'!I47+'Нколым'!I47+'Нюрб'!I47+'Олекмин'!I47+'Оленек'!I47+'Оймяк'!I47+'Срколым'!I47+'Сунт'!I47+'Татта'!I47+'Томп'!I47+'У-Алдан'!I47+'У-майск'!I47+'У-янск'!I47+'Хангаласс'!I47+'Чурапч'!I47+'Э-Бытан'!I47+'Якутск'!I47+'Вколым'!I47+'Анабар'!I47+'Абыйск'!I47</f>
        <v>44</v>
      </c>
      <c r="J47" s="127">
        <f>'РЛИ'!J47+'ЯКШИ'!J47+'ВВРЛИ'!J47+'РСКШИ'!J47+'Жатай'!J47+'МАШ'!J47+'СУНЦ'!J47+'Алдан'!J47+'Аллаих'!J47+'Амга'!J47+'Булун'!J47+'ВВилюй'!J47+'Вянск'!J47+'Вилюй'!J47+'Горн'!J47+'Жиг'!J47+'Кобяй'!J47+'Лен'!J47+'М_К'!J47+'Мирн'!J47+'Момма'!J47+'Намск'!J47+'Нерюн'!J47+'Нколым'!J47+'Нюрб'!J47+'Олекмин'!J47+'Оленек'!J47+'Оймяк'!J47+'Срколым'!J47+'Сунт'!J47+'Татта'!J47+'Томп'!J47+'У-Алдан'!J47+'У-майск'!J47+'У-янск'!J47+'Хангаласс'!J47+'Чурапч'!J47+'Э-Бытан'!J47+'Якутск'!J47+'Вколым'!J47+'Анабар'!J47+'Абыйск'!J47</f>
        <v>53</v>
      </c>
      <c r="K47" s="127">
        <f>'РЛИ'!K47+'ЯКШИ'!K47+'ВВРЛИ'!K47+'РСКШИ'!K47+'Жатай'!K47+'МАШ'!K47+'СУНЦ'!K47+'Алдан'!K47+'Аллаих'!K47+'Амга'!K47+'Булун'!K47+'ВВилюй'!K47+'Вянск'!K47+'Вилюй'!K47+'Горн'!K47+'Жиг'!K47+'Кобяй'!K47+'Лен'!K47+'М_К'!K47+'Мирн'!K47+'Момма'!K47+'Намск'!K47+'Нерюн'!K47+'Нколым'!K47+'Нюрб'!K47+'Олекмин'!K47+'Оленек'!K47+'Оймяк'!K47+'Срколым'!K47+'Сунт'!K47+'Татта'!K47+'Томп'!K47+'У-Алдан'!K47+'У-майск'!K47+'У-янск'!K47+'Хангаласс'!K47+'Чурапч'!K47+'Э-Бытан'!K47+'Якутск'!K47+'Вколым'!K47+'Анабар'!K47+'Абыйск'!K47</f>
        <v>26</v>
      </c>
      <c r="L47" s="127">
        <f>'РЛИ'!L47+'ЯКШИ'!L47+'ВВРЛИ'!L47+'РСКШИ'!L47+'Жатай'!L47+'МАШ'!L47+'СУНЦ'!L47+'Алдан'!L47+'Аллаих'!L47+'Амга'!L47+'Булун'!L47+'ВВилюй'!L47+'Вянск'!L47+'Вилюй'!L47+'Горн'!L47+'Жиг'!L47+'Кобяй'!L47+'Лен'!L47+'М_К'!L47+'Мирн'!L47+'Момма'!L47+'Намск'!L47+'Нерюн'!L47+'Нколым'!L47+'Нюрб'!L47+'Олекмин'!L47+'Оленек'!L47+'Оймяк'!L47+'Срколым'!L47+'Сунт'!L47+'Татта'!L47+'Томп'!L47+'У-Алдан'!L47+'У-майск'!L47+'У-янск'!L47+'Хангаласс'!L47+'Чурапч'!L47+'Э-Бытан'!L47+'Якутск'!L47+'Вколым'!L47+'Анабар'!L47+'Абыйск'!L47</f>
        <v>39</v>
      </c>
      <c r="M47" s="127">
        <f>'РЛИ'!M47+'ЯКШИ'!M47+'ВВРЛИ'!M47+'РСКШИ'!M47+'Жатай'!M47+'МАШ'!M47+'СУНЦ'!M47+'Алдан'!M47+'Аллаих'!M47+'Амга'!M47+'Булун'!M47+'ВВилюй'!M47+'Вянск'!M47+'Вилюй'!M47+'Горн'!M47+'Жиг'!M47+'Кобяй'!M47+'Лен'!M47+'М_К'!M47+'Мирн'!M47+'Момма'!M47+'Намск'!M47+'Нерюн'!M47+'Нколым'!M47+'Нюрб'!M47+'Олекмин'!M47+'Оленек'!M47+'Оймяк'!M47+'Срколым'!M47+'Сунт'!M47+'Татта'!M47+'Томп'!M47+'У-Алдан'!M47+'У-майск'!M47+'У-янск'!M47+'Хангаласс'!M47+'Чурапч'!M47+'Э-Бытан'!M47+'Якутск'!M47+'Вколым'!M47+'Анабар'!M47+'Абыйск'!M47</f>
        <v>44</v>
      </c>
      <c r="N47" s="127">
        <f>'РЛИ'!N47+'ЯКШИ'!N47+'ВВРЛИ'!N47+'РСКШИ'!N47+'Жатай'!N47+'МАШ'!N47+'СУНЦ'!N47+'Алдан'!N47+'Аллаих'!N47+'Амга'!N47+'Булун'!N47+'ВВилюй'!N47+'Вянск'!N47+'Вилюй'!N47+'Горн'!N47+'Жиг'!N47+'Кобяй'!N47+'Лен'!N47+'М_К'!N47+'Мирн'!N47+'Момма'!N47+'Намск'!N47+'Нерюн'!N47+'Нколым'!N47+'Нюрб'!N47+'Олекмин'!N47+'Оленек'!N47+'Оймяк'!N47+'Срколым'!N47+'Сунт'!N47+'Татта'!N47+'Томп'!N47+'У-Алдан'!N47+'У-майск'!N47+'У-янск'!N47+'Хангаласс'!N47+'Чурапч'!N47+'Э-Бытан'!N47+'Якутск'!N47+'Вколым'!N47+'Анабар'!N47+'Абыйск'!N47</f>
        <v>43</v>
      </c>
      <c r="O47" s="127">
        <f>'РЛИ'!O47+'ЯКШИ'!O47+'ВВРЛИ'!O47+'РСКШИ'!O47+'Жатай'!O47+'МАШ'!O47+'СУНЦ'!O47+'Алдан'!O47+'Аллаих'!O47+'Амга'!O47+'Булун'!O47+'ВВилюй'!O47+'Вянск'!O47+'Вилюй'!O47+'Горн'!O47+'Жиг'!O47+'Кобяй'!O47+'Лен'!O47+'М_К'!O47+'Мирн'!O47+'Момма'!O47+'Намск'!O47+'Нерюн'!O47+'Нколым'!O47+'Нюрб'!O47+'Олекмин'!O47+'Оленек'!O47+'Оймяк'!O47+'Срколым'!O47+'Сунт'!O47+'Татта'!O47+'Томп'!O47+'У-Алдан'!O47+'У-майск'!O47+'У-янск'!O47+'Хангаласс'!O47+'Чурапч'!O47+'Э-Бытан'!O47+'Якутск'!O47+'Вколым'!O47+'Анабар'!O47+'Абыйск'!O47</f>
        <v>20</v>
      </c>
      <c r="P47" s="127">
        <f>'РЛИ'!P47+'ЯКШИ'!P47+'ВВРЛИ'!P47+'РСКШИ'!P47+'Жатай'!P47+'МАШ'!P47+'СУНЦ'!P47+'Алдан'!P47+'Аллаих'!P47+'Амга'!P47+'Булун'!P47+'ВВилюй'!P47+'Вянск'!P47+'Вилюй'!P47+'Горн'!P47+'Жиг'!P47+'Кобяй'!P47+'Лен'!P47+'М_К'!P47+'Мирн'!P47+'Момма'!P47+'Намск'!P47+'Нерюн'!P47+'Нколым'!P47+'Нюрб'!P47+'Олекмин'!P47+'Оленек'!P47+'Оймяк'!P47+'Срколым'!P47+'Сунт'!P47+'Татта'!P47+'Томп'!P47+'У-Алдан'!P47+'У-майск'!P47+'У-янск'!P47+'Хангаласс'!P47+'Чурапч'!P47+'Э-Бытан'!P47+'Якутск'!P47+'Вколым'!P47+'Анабар'!P47+'Абыйск'!P47</f>
        <v>27</v>
      </c>
      <c r="Q47" s="127">
        <f>'РЛИ'!Q47+'ЯКШИ'!Q47+'ВВРЛИ'!Q47+'РСКШИ'!Q47+'Жатай'!Q47+'МАШ'!Q47+'СУНЦ'!Q47+'Алдан'!Q47+'Аллаих'!Q47+'Амга'!Q47+'Булун'!Q47+'ВВилюй'!Q47+'Вянск'!Q47+'Вилюй'!Q47+'Горн'!Q47+'Жиг'!Q47+'Кобяй'!Q47+'Лен'!Q47+'М_К'!Q47+'Мирн'!Q47+'Момма'!Q47+'Намск'!Q47+'Нерюн'!Q47+'Нколым'!Q47+'Нюрб'!Q47+'Олекмин'!Q47+'Оленек'!Q47+'Оймяк'!Q47+'Срколым'!Q47+'Сунт'!Q47+'Татта'!Q47+'Томп'!Q47+'У-Алдан'!Q47+'У-майск'!Q47+'У-янск'!Q47+'Хангаласс'!Q47+'Чурапч'!Q47+'Э-Бытан'!Q47+'Якутск'!Q47+'Вколым'!Q47+'Анабар'!Q47+'Абыйск'!Q47</f>
        <v>204</v>
      </c>
      <c r="R47" s="128">
        <f t="shared" si="4"/>
        <v>204</v>
      </c>
      <c r="S47" s="29">
        <f t="shared" si="5"/>
        <v>117</v>
      </c>
      <c r="T47" s="29">
        <f t="shared" si="6"/>
        <v>87</v>
      </c>
    </row>
    <row r="48" ht="15.75" customHeight="1">
      <c r="A48" s="17">
        <v>20.0</v>
      </c>
      <c r="B48" s="18" t="s">
        <v>30</v>
      </c>
      <c r="C48" s="127">
        <f>'РЛИ'!C48+'ЯКШИ'!C48+'ВВРЛИ'!C48+'РСКШИ'!C48+'Жатай'!C48+'МАШ'!C48+'СУНЦ'!C48+'Алдан'!C48+'Аллаих'!C48+'Амга'!C48+'Булун'!C48+'ВВилюй'!C48+'Вянск'!C48+'Вилюй'!C48+'Горн'!C48+'Жиг'!C48+'Кобяй'!C48+'Лен'!C48+'М_К'!C48+'Мирн'!C48+'Момма'!C48+'Намск'!C48+'Нерюн'!C48+'Нколым'!C48+'Нюрб'!C48+'Олекмин'!C48+'Оленек'!C48+'Оймяк'!C48+'Срколым'!C48+'Сунт'!C48+'Татта'!C48+'Томп'!C48+'У-Алдан'!C48+'У-майск'!C48+'У-янск'!C48+'Хангаласс'!C48+'Чурапч'!C48+'Э-Бытан'!C48+'Якутск'!C48+'Вколым'!C48+'Анабар'!C48+'Абыйск'!C48</f>
        <v>0</v>
      </c>
      <c r="D48" s="127">
        <f>'РЛИ'!D48+'ЯКШИ'!D48+'ВВРЛИ'!D48+'РСКШИ'!D48+'Жатай'!D48+'МАШ'!D48+'СУНЦ'!D48+'Алдан'!D48+'Аллаих'!D48+'Амга'!D48+'Булун'!D48+'ВВилюй'!D48+'Вянск'!D48+'Вилюй'!D48+'Горн'!D48+'Жиг'!D48+'Кобяй'!D48+'Лен'!D48+'М_К'!D48+'Мирн'!D48+'Момма'!D48+'Намск'!D48+'Нерюн'!D48+'Нколым'!D48+'Нюрб'!D48+'Олекмин'!D48+'Оленек'!D48+'Оймяк'!D48+'Срколым'!D48+'Сунт'!D48+'Татта'!D48+'Томп'!D48+'У-Алдан'!D48+'У-майск'!D48+'У-янск'!D48+'Хангаласс'!D48+'Чурапч'!D48+'Э-Бытан'!D48+'Якутск'!D48+'Вколым'!D48+'Анабар'!D48+'Абыйск'!D48</f>
        <v>0</v>
      </c>
      <c r="E48" s="127">
        <f>'РЛИ'!E48+'ЯКШИ'!E48+'ВВРЛИ'!E48+'РСКШИ'!E48+'Жатай'!E48+'МАШ'!E48+'СУНЦ'!E48+'Алдан'!E48+'Аллаих'!E48+'Амга'!E48+'Булун'!E48+'ВВилюй'!E48+'Вянск'!E48+'Вилюй'!E48+'Горн'!E48+'Жиг'!E48+'Кобяй'!E48+'Лен'!E48+'М_К'!E48+'Мирн'!E48+'Момма'!E48+'Намск'!E48+'Нерюн'!E48+'Нколым'!E48+'Нюрб'!E48+'Олекмин'!E48+'Оленек'!E48+'Оймяк'!E48+'Срколым'!E48+'Сунт'!E48+'Татта'!E48+'Томп'!E48+'У-Алдан'!E48+'У-майск'!E48+'У-янск'!E48+'Хангаласс'!E48+'Чурапч'!E48+'Э-Бытан'!E48+'Якутск'!E48+'Вколым'!E48+'Анабар'!E48+'Абыйск'!E48</f>
        <v>0</v>
      </c>
      <c r="F48" s="127">
        <f>'РЛИ'!F48+'ЯКШИ'!F48+'ВВРЛИ'!F48+'РСКШИ'!F48+'Жатай'!F48+'МАШ'!F48+'СУНЦ'!F48+'Алдан'!F48+'Аллаих'!F48+'Амга'!F48+'Булун'!F48+'ВВилюй'!F48+'Вянск'!F48+'Вилюй'!F48+'Горн'!F48+'Жиг'!F48+'Кобяй'!F48+'Лен'!F48+'М_К'!F48+'Мирн'!F48+'Момма'!F48+'Намск'!F48+'Нерюн'!F48+'Нколым'!F48+'Нюрб'!F48+'Олекмин'!F48+'Оленек'!F48+'Оймяк'!F48+'Срколым'!F48+'Сунт'!F48+'Татта'!F48+'Томп'!F48+'У-Алдан'!F48+'У-майск'!F48+'У-янск'!F48+'Хангаласс'!F48+'Чурапч'!F48+'Э-Бытан'!F48+'Якутск'!F48+'Вколым'!F48+'Анабар'!F48+'Абыйск'!F48</f>
        <v>24</v>
      </c>
      <c r="G48" s="127">
        <f>'РЛИ'!G48+'ЯКШИ'!G48+'ВВРЛИ'!G48+'РСКШИ'!G48+'Жатай'!G48+'МАШ'!G48+'СУНЦ'!G48+'Алдан'!G48+'Аллаих'!G48+'Амга'!G48+'Булун'!G48+'ВВилюй'!G48+'Вянск'!G48+'Вилюй'!G48+'Горн'!G48+'Жиг'!G48+'Кобяй'!G48+'Лен'!G48+'М_К'!G48+'Мирн'!G48+'Момма'!G48+'Намск'!G48+'Нерюн'!G48+'Нколым'!G48+'Нюрб'!G48+'Олекмин'!G48+'Оленек'!G48+'Оймяк'!G48+'Срколым'!G48+'Сунт'!G48+'Татта'!G48+'Томп'!G48+'У-Алдан'!G48+'У-майск'!G48+'У-янск'!G48+'Хангаласс'!G48+'Чурапч'!G48+'Э-Бытан'!G48+'Якутск'!G48+'Вколым'!G48+'Анабар'!G48+'Абыйск'!G48</f>
        <v>32</v>
      </c>
      <c r="H48" s="127">
        <f>'РЛИ'!H48+'ЯКШИ'!H48+'ВВРЛИ'!H48+'РСКШИ'!H48+'Жатай'!H48+'МАШ'!H48+'СУНЦ'!H48+'Алдан'!H48+'Аллаих'!H48+'Амга'!H48+'Булун'!H48+'ВВилюй'!H48+'Вянск'!H48+'Вилюй'!H48+'Горн'!H48+'Жиг'!H48+'Кобяй'!H48+'Лен'!H48+'М_К'!H48+'Мирн'!H48+'Момма'!H48+'Намск'!H48+'Нерюн'!H48+'Нколым'!H48+'Нюрб'!H48+'Олекмин'!H48+'Оленек'!H48+'Оймяк'!H48+'Срколым'!H48+'Сунт'!H48+'Татта'!H48+'Томп'!H48+'У-Алдан'!H48+'У-майск'!H48+'У-янск'!H48+'Хангаласс'!H48+'Чурапч'!H48+'Э-Бытан'!H48+'Якутск'!H48+'Вколым'!H48+'Анабар'!H48+'Абыйск'!H48</f>
        <v>123</v>
      </c>
      <c r="I48" s="127">
        <f>'РЛИ'!I48+'ЯКШИ'!I48+'ВВРЛИ'!I48+'РСКШИ'!I48+'Жатай'!I48+'МАШ'!I48+'СУНЦ'!I48+'Алдан'!I48+'Аллаих'!I48+'Амга'!I48+'Булун'!I48+'ВВилюй'!I48+'Вянск'!I48+'Вилюй'!I48+'Горн'!I48+'Жиг'!I48+'Кобяй'!I48+'Лен'!I48+'М_К'!I48+'Мирн'!I48+'Момма'!I48+'Намск'!I48+'Нерюн'!I48+'Нколым'!I48+'Нюрб'!I48+'Олекмин'!I48+'Оленек'!I48+'Оймяк'!I48+'Срколым'!I48+'Сунт'!I48+'Татта'!I48+'Томп'!I48+'У-Алдан'!I48+'У-майск'!I48+'У-янск'!I48+'Хангаласс'!I48+'Чурапч'!I48+'Э-Бытан'!I48+'Якутск'!I48+'Вколым'!I48+'Анабар'!I48+'Абыйск'!I48</f>
        <v>995</v>
      </c>
      <c r="J48" s="127">
        <f>'РЛИ'!J48+'ЯКШИ'!J48+'ВВРЛИ'!J48+'РСКШИ'!J48+'Жатай'!J48+'МАШ'!J48+'СУНЦ'!J48+'Алдан'!J48+'Аллаих'!J48+'Амга'!J48+'Булун'!J48+'ВВилюй'!J48+'Вянск'!J48+'Вилюй'!J48+'Горн'!J48+'Жиг'!J48+'Кобяй'!J48+'Лен'!J48+'М_К'!J48+'Мирн'!J48+'Момма'!J48+'Намск'!J48+'Нерюн'!J48+'Нколым'!J48+'Нюрб'!J48+'Олекмин'!J48+'Оленек'!J48+'Оймяк'!J48+'Срколым'!J48+'Сунт'!J48+'Татта'!J48+'Томп'!J48+'У-Алдан'!J48+'У-майск'!J48+'У-янск'!J48+'Хангаласс'!J48+'Чурапч'!J48+'Э-Бытан'!J48+'Якутск'!J48+'Вколым'!J48+'Анабар'!J48+'Абыйск'!J48</f>
        <v>854</v>
      </c>
      <c r="K48" s="127">
        <f>'РЛИ'!K48+'ЯКШИ'!K48+'ВВРЛИ'!K48+'РСКШИ'!K48+'Жатай'!K48+'МАШ'!K48+'СУНЦ'!K48+'Алдан'!K48+'Аллаих'!K48+'Амга'!K48+'Булун'!K48+'ВВилюй'!K48+'Вянск'!K48+'Вилюй'!K48+'Горн'!K48+'Жиг'!K48+'Кобяй'!K48+'Лен'!K48+'М_К'!K48+'Мирн'!K48+'Момма'!K48+'Намск'!K48+'Нерюн'!K48+'Нколым'!K48+'Нюрб'!K48+'Олекмин'!K48+'Оленек'!K48+'Оймяк'!K48+'Срколым'!K48+'Сунт'!K48+'Татта'!K48+'Томп'!K48+'У-Алдан'!K48+'У-майск'!K48+'У-янск'!K48+'Хангаласс'!K48+'Чурапч'!K48+'Э-Бытан'!K48+'Якутск'!K48+'Вколым'!K48+'Анабар'!K48+'Абыйск'!K48</f>
        <v>273</v>
      </c>
      <c r="L48" s="127">
        <f>'РЛИ'!L48+'ЯКШИ'!L48+'ВВРЛИ'!L48+'РСКШИ'!L48+'Жатай'!L48+'МАШ'!L48+'СУНЦ'!L48+'Алдан'!L48+'Аллаих'!L48+'Амга'!L48+'Булун'!L48+'ВВилюй'!L48+'Вянск'!L48+'Вилюй'!L48+'Горн'!L48+'Жиг'!L48+'Кобяй'!L48+'Лен'!L48+'М_К'!L48+'Мирн'!L48+'Момма'!L48+'Намск'!L48+'Нерюн'!L48+'Нколым'!L48+'Нюрб'!L48+'Олекмин'!L48+'Оленек'!L48+'Оймяк'!L48+'Срколым'!L48+'Сунт'!L48+'Татта'!L48+'Томп'!L48+'У-Алдан'!L48+'У-майск'!L48+'У-янск'!L48+'Хангаласс'!L48+'Чурапч'!L48+'Э-Бытан'!L48+'Якутск'!L48+'Вколым'!L48+'Анабар'!L48+'Абыйск'!L48</f>
        <v>446</v>
      </c>
      <c r="M48" s="127">
        <f>'РЛИ'!M48+'ЯКШИ'!M48+'ВВРЛИ'!M48+'РСКШИ'!M48+'Жатай'!M48+'МАШ'!M48+'СУНЦ'!M48+'Алдан'!M48+'Аллаих'!M48+'Амга'!M48+'Булун'!M48+'ВВилюй'!M48+'Вянск'!M48+'Вилюй'!M48+'Горн'!M48+'Жиг'!M48+'Кобяй'!M48+'Лен'!M48+'М_К'!M48+'Мирн'!M48+'Момма'!M48+'Намск'!M48+'Нерюн'!M48+'Нколым'!M48+'Нюрб'!M48+'Олекмин'!M48+'Оленек'!M48+'Оймяк'!M48+'Срколым'!M48+'Сунт'!M48+'Татта'!M48+'Томп'!M48+'У-Алдан'!M48+'У-майск'!M48+'У-янск'!M48+'Хангаласс'!M48+'Чурапч'!M48+'Э-Бытан'!M48+'Якутск'!M48+'Вколым'!M48+'Анабар'!M48+'Абыйск'!M48</f>
        <v>605</v>
      </c>
      <c r="N48" s="127">
        <f>'РЛИ'!N48+'ЯКШИ'!N48+'ВВРЛИ'!N48+'РСКШИ'!N48+'Жатай'!N48+'МАШ'!N48+'СУНЦ'!N48+'Алдан'!N48+'Аллаих'!N48+'Амга'!N48+'Булун'!N48+'ВВилюй'!N48+'Вянск'!N48+'Вилюй'!N48+'Горн'!N48+'Жиг'!N48+'Кобяй'!N48+'Лен'!N48+'М_К'!N48+'Мирн'!N48+'Момма'!N48+'Намск'!N48+'Нерюн'!N48+'Нколым'!N48+'Нюрб'!N48+'Олекмин'!N48+'Оленек'!N48+'Оймяк'!N48+'Срколым'!N48+'Сунт'!N48+'Татта'!N48+'Томп'!N48+'У-Алдан'!N48+'У-майск'!N48+'У-янск'!N48+'Хангаласс'!N48+'Чурапч'!N48+'Э-Бытан'!N48+'Якутск'!N48+'Вколым'!N48+'Анабар'!N48+'Абыйск'!N48</f>
        <v>599</v>
      </c>
      <c r="O48" s="127">
        <f>'РЛИ'!O48+'ЯКШИ'!O48+'ВВРЛИ'!O48+'РСКШИ'!O48+'Жатай'!O48+'МАШ'!O48+'СУНЦ'!O48+'Алдан'!O48+'Аллаих'!O48+'Амга'!O48+'Булун'!O48+'ВВилюй'!O48+'Вянск'!O48+'Вилюй'!O48+'Горн'!O48+'Жиг'!O48+'Кобяй'!O48+'Лен'!O48+'М_К'!O48+'Мирн'!O48+'Момма'!O48+'Намск'!O48+'Нерюн'!O48+'Нколым'!O48+'Нюрб'!O48+'Олекмин'!O48+'Оленек'!O48+'Оймяк'!O48+'Срколым'!O48+'Сунт'!O48+'Татта'!O48+'Томп'!O48+'У-Алдан'!O48+'У-майск'!O48+'У-янск'!O48+'Хангаласс'!O48+'Чурапч'!O48+'Э-Бытан'!O48+'Якутск'!O48+'Вколым'!O48+'Анабар'!O48+'Абыйск'!O48</f>
        <v>210</v>
      </c>
      <c r="P48" s="127">
        <f>'РЛИ'!P48+'ЯКШИ'!P48+'ВВРЛИ'!P48+'РСКШИ'!P48+'Жатай'!P48+'МАШ'!P48+'СУНЦ'!P48+'Алдан'!P48+'Аллаих'!P48+'Амга'!P48+'Булун'!P48+'ВВилюй'!P48+'Вянск'!P48+'Вилюй'!P48+'Горн'!P48+'Жиг'!P48+'Кобяй'!P48+'Лен'!P48+'М_К'!P48+'Мирн'!P48+'Момма'!P48+'Намск'!P48+'Нерюн'!P48+'Нколым'!P48+'Нюрб'!P48+'Олекмин'!P48+'Оленек'!P48+'Оймяк'!P48+'Срколым'!P48+'Сунт'!P48+'Татта'!P48+'Томп'!P48+'У-Алдан'!P48+'У-майск'!P48+'У-янск'!P48+'Хангаласс'!P48+'Чурапч'!P48+'Э-Бытан'!P48+'Якутск'!P48+'Вколым'!P48+'Анабар'!P48+'Абыйск'!P48</f>
        <v>277</v>
      </c>
      <c r="Q48" s="127">
        <f>'РЛИ'!Q48+'ЯКШИ'!Q48+'ВВРЛИ'!Q48+'РСКШИ'!Q48+'Жатай'!Q48+'МАШ'!Q48+'СУНЦ'!Q48+'Алдан'!Q48+'Аллаих'!Q48+'Амга'!Q48+'Булун'!Q48+'ВВилюй'!Q48+'Вянск'!Q48+'Вилюй'!Q48+'Горн'!Q48+'Жиг'!Q48+'Кобяй'!Q48+'Лен'!Q48+'М_К'!Q48+'Мирн'!Q48+'Момма'!Q48+'Намск'!Q48+'Нерюн'!Q48+'Нколым'!Q48+'Нюрб'!Q48+'Олекмин'!Q48+'Оленек'!Q48+'Оймяк'!Q48+'Срколым'!Q48+'Сунт'!Q48+'Татта'!Q48+'Томп'!Q48+'У-Алдан'!Q48+'У-майск'!Q48+'У-янск'!Q48+'Хангаласс'!Q48+'Чурапч'!Q48+'Э-Бытан'!Q48+'Якутск'!Q48+'Вколым'!Q48+'Анабар'!Q48+'Абыйск'!Q48</f>
        <v>3232</v>
      </c>
      <c r="R48" s="128">
        <f t="shared" si="4"/>
        <v>3232</v>
      </c>
      <c r="S48" s="29">
        <f t="shared" si="5"/>
        <v>2028</v>
      </c>
      <c r="T48" s="29">
        <f t="shared" si="6"/>
        <v>1204</v>
      </c>
    </row>
    <row r="49" ht="15.75" customHeight="1">
      <c r="A49" s="17">
        <v>21.0</v>
      </c>
      <c r="B49" s="18" t="s">
        <v>31</v>
      </c>
      <c r="C49" s="127">
        <f>'РЛИ'!C49+'ЯКШИ'!C49+'ВВРЛИ'!C49+'РСКШИ'!C49+'Жатай'!C49+'МАШ'!C49+'СУНЦ'!C49+'Алдан'!C49+'Аллаих'!C49+'Амга'!C49+'Булун'!C49+'ВВилюй'!C49+'Вянск'!C49+'Вилюй'!C49+'Горн'!C49+'Жиг'!C49+'Кобяй'!C49+'Лен'!C49+'М_К'!C49+'Мирн'!C49+'Момма'!C49+'Намск'!C49+'Нерюн'!C49+'Нколым'!C49+'Нюрб'!C49+'Олекмин'!C49+'Оленек'!C49+'Оймяк'!C49+'Срколым'!C49+'Сунт'!C49+'Татта'!C49+'Томп'!C49+'У-Алдан'!C49+'У-майск'!C49+'У-янск'!C49+'Хангаласс'!C49+'Чурапч'!C49+'Э-Бытан'!C49+'Якутск'!C49+'Вколым'!C49+'Анабар'!C49+'Абыйск'!C49</f>
        <v>0</v>
      </c>
      <c r="D49" s="127">
        <f>'РЛИ'!D49+'ЯКШИ'!D49+'ВВРЛИ'!D49+'РСКШИ'!D49+'Жатай'!D49+'МАШ'!D49+'СУНЦ'!D49+'Алдан'!D49+'Аллаих'!D49+'Амга'!D49+'Булун'!D49+'ВВилюй'!D49+'Вянск'!D49+'Вилюй'!D49+'Горн'!D49+'Жиг'!D49+'Кобяй'!D49+'Лен'!D49+'М_К'!D49+'Мирн'!D49+'Момма'!D49+'Намск'!D49+'Нерюн'!D49+'Нколым'!D49+'Нюрб'!D49+'Олекмин'!D49+'Оленек'!D49+'Оймяк'!D49+'Срколым'!D49+'Сунт'!D49+'Татта'!D49+'Томп'!D49+'У-Алдан'!D49+'У-майск'!D49+'У-янск'!D49+'Хангаласс'!D49+'Чурапч'!D49+'Э-Бытан'!D49+'Якутск'!D49+'Вколым'!D49+'Анабар'!D49+'Абыйск'!D49</f>
        <v>0</v>
      </c>
      <c r="E49" s="127">
        <f>'РЛИ'!E49+'ЯКШИ'!E49+'ВВРЛИ'!E49+'РСКШИ'!E49+'Жатай'!E49+'МАШ'!E49+'СУНЦ'!E49+'Алдан'!E49+'Аллаих'!E49+'Амга'!E49+'Булун'!E49+'ВВилюй'!E49+'Вянск'!E49+'Вилюй'!E49+'Горн'!E49+'Жиг'!E49+'Кобяй'!E49+'Лен'!E49+'М_К'!E49+'Мирн'!E49+'Момма'!E49+'Намск'!E49+'Нерюн'!E49+'Нколым'!E49+'Нюрб'!E49+'Олекмин'!E49+'Оленек'!E49+'Оймяк'!E49+'Срколым'!E49+'Сунт'!E49+'Татта'!E49+'Томп'!E49+'У-Алдан'!E49+'У-майск'!E49+'У-янск'!E49+'Хангаласс'!E49+'Чурапч'!E49+'Э-Бытан'!E49+'Якутск'!E49+'Вколым'!E49+'Анабар'!E49+'Абыйск'!E49</f>
        <v>0</v>
      </c>
      <c r="F49" s="127">
        <f>'РЛИ'!F49+'ЯКШИ'!F49+'ВВРЛИ'!F49+'РСКШИ'!F49+'Жатай'!F49+'МАШ'!F49+'СУНЦ'!F49+'Алдан'!F49+'Аллаих'!F49+'Амга'!F49+'Булун'!F49+'ВВилюй'!F49+'Вянск'!F49+'Вилюй'!F49+'Горн'!F49+'Жиг'!F49+'Кобяй'!F49+'Лен'!F49+'М_К'!F49+'Мирн'!F49+'Момма'!F49+'Намск'!F49+'Нерюн'!F49+'Нколым'!F49+'Нюрб'!F49+'Олекмин'!F49+'Оленек'!F49+'Оймяк'!F49+'Срколым'!F49+'Сунт'!F49+'Татта'!F49+'Томп'!F49+'У-Алдан'!F49+'У-майск'!F49+'У-янск'!F49+'Хангаласс'!F49+'Чурапч'!F49+'Э-Бытан'!F49+'Якутск'!F49+'Вколым'!F49+'Анабар'!F49+'Абыйск'!F49</f>
        <v>93</v>
      </c>
      <c r="G49" s="127">
        <f>'РЛИ'!G49+'ЯКШИ'!G49+'ВВРЛИ'!G49+'РСКШИ'!G49+'Жатай'!G49+'МАШ'!G49+'СУНЦ'!G49+'Алдан'!G49+'Аллаих'!G49+'Амга'!G49+'Булун'!G49+'ВВилюй'!G49+'Вянск'!G49+'Вилюй'!G49+'Горн'!G49+'Жиг'!G49+'Кобяй'!G49+'Лен'!G49+'М_К'!G49+'Мирн'!G49+'Момма'!G49+'Намск'!G49+'Нерюн'!G49+'Нколым'!G49+'Нюрб'!G49+'Олекмин'!G49+'Оленек'!G49+'Оймяк'!G49+'Срколым'!G49+'Сунт'!G49+'Татта'!G49+'Томп'!G49+'У-Алдан'!G49+'У-майск'!G49+'У-янск'!G49+'Хангаласс'!G49+'Чурапч'!G49+'Э-Бытан'!G49+'Якутск'!G49+'Вколым'!G49+'Анабар'!G49+'Абыйск'!G49</f>
        <v>116</v>
      </c>
      <c r="H49" s="127">
        <f>'РЛИ'!H49+'ЯКШИ'!H49+'ВВРЛИ'!H49+'РСКШИ'!H49+'Жатай'!H49+'МАШ'!H49+'СУНЦ'!H49+'Алдан'!H49+'Аллаих'!H49+'Амга'!H49+'Булун'!H49+'ВВилюй'!H49+'Вянск'!H49+'Вилюй'!H49+'Горн'!H49+'Жиг'!H49+'Кобяй'!H49+'Лен'!H49+'М_К'!H49+'Мирн'!H49+'Момма'!H49+'Намск'!H49+'Нерюн'!H49+'Нколым'!H49+'Нюрб'!H49+'Олекмин'!H49+'Оленек'!H49+'Оймяк'!H49+'Срколым'!H49+'Сунт'!H49+'Татта'!H49+'Томп'!H49+'У-Алдан'!H49+'У-майск'!H49+'У-янск'!H49+'Хангаласс'!H49+'Чурапч'!H49+'Э-Бытан'!H49+'Якутск'!H49+'Вколым'!H49+'Анабар'!H49+'Абыйск'!H49</f>
        <v>559</v>
      </c>
      <c r="I49" s="127">
        <f>'РЛИ'!I49+'ЯКШИ'!I49+'ВВРЛИ'!I49+'РСКШИ'!I49+'Жатай'!I49+'МАШ'!I49+'СУНЦ'!I49+'Алдан'!I49+'Аллаих'!I49+'Амга'!I49+'Булун'!I49+'ВВилюй'!I49+'Вянск'!I49+'Вилюй'!I49+'Горн'!I49+'Жиг'!I49+'Кобяй'!I49+'Лен'!I49+'М_К'!I49+'Мирн'!I49+'Момма'!I49+'Намск'!I49+'Нерюн'!I49+'Нколым'!I49+'Нюрб'!I49+'Олекмин'!I49+'Оленек'!I49+'Оймяк'!I49+'Срколым'!I49+'Сунт'!I49+'Татта'!I49+'Томп'!I49+'У-Алдан'!I49+'У-майск'!I49+'У-янск'!I49+'Хангаласс'!I49+'Чурапч'!I49+'Э-Бытан'!I49+'Якутск'!I49+'Вколым'!I49+'Анабар'!I49+'Абыйск'!I49</f>
        <v>635</v>
      </c>
      <c r="J49" s="127">
        <f>'РЛИ'!J49+'ЯКШИ'!J49+'ВВРЛИ'!J49+'РСКШИ'!J49+'Жатай'!J49+'МАШ'!J49+'СУНЦ'!J49+'Алдан'!J49+'Аллаих'!J49+'Амга'!J49+'Булун'!J49+'ВВилюй'!J49+'Вянск'!J49+'Вилюй'!J49+'Горн'!J49+'Жиг'!J49+'Кобяй'!J49+'Лен'!J49+'М_К'!J49+'Мирн'!J49+'Момма'!J49+'Намск'!J49+'Нерюн'!J49+'Нколым'!J49+'Нюрб'!J49+'Олекмин'!J49+'Оленек'!J49+'Оймяк'!J49+'Срколым'!J49+'Сунт'!J49+'Татта'!J49+'Томп'!J49+'У-Алдан'!J49+'У-майск'!J49+'У-янск'!J49+'Хангаласс'!J49+'Чурапч'!J49+'Э-Бытан'!J49+'Якутск'!J49+'Вколым'!J49+'Анабар'!J49+'Абыйск'!J49</f>
        <v>619</v>
      </c>
      <c r="K49" s="127">
        <f>'РЛИ'!K49+'ЯКШИ'!K49+'ВВРЛИ'!K49+'РСКШИ'!K49+'Жатай'!K49+'МАШ'!K49+'СУНЦ'!K49+'Алдан'!K49+'Аллаих'!K49+'Амга'!K49+'Булун'!K49+'ВВилюй'!K49+'Вянск'!K49+'Вилюй'!K49+'Горн'!K49+'Жиг'!K49+'Кобяй'!K49+'Лен'!K49+'М_К'!K49+'Мирн'!K49+'Момма'!K49+'Намск'!K49+'Нерюн'!K49+'Нколым'!K49+'Нюрб'!K49+'Олекмин'!K49+'Оленек'!K49+'Оймяк'!K49+'Срколым'!K49+'Сунт'!K49+'Татта'!K49+'Томп'!K49+'У-Алдан'!K49+'У-майск'!K49+'У-янск'!K49+'Хангаласс'!K49+'Чурапч'!K49+'Э-Бытан'!K49+'Якутск'!K49+'Вколым'!K49+'Анабар'!K49+'Абыйск'!K49</f>
        <v>372</v>
      </c>
      <c r="L49" s="127">
        <f>'РЛИ'!L49+'ЯКШИ'!L49+'ВВРЛИ'!L49+'РСКШИ'!L49+'Жатай'!L49+'МАШ'!L49+'СУНЦ'!L49+'Алдан'!L49+'Аллаих'!L49+'Амга'!L49+'Булун'!L49+'ВВилюй'!L49+'Вянск'!L49+'Вилюй'!L49+'Горн'!L49+'Жиг'!L49+'Кобяй'!L49+'Лен'!L49+'М_К'!L49+'Мирн'!L49+'Момма'!L49+'Намск'!L49+'Нерюн'!L49+'Нколым'!L49+'Нюрб'!L49+'Олекмин'!L49+'Оленек'!L49+'Оймяк'!L49+'Срколым'!L49+'Сунт'!L49+'Татта'!L49+'Томп'!L49+'У-Алдан'!L49+'У-майск'!L49+'У-янск'!L49+'Хангаласс'!L49+'Чурапч'!L49+'Э-Бытан'!L49+'Якутск'!L49+'Вколым'!L49+'Анабар'!L49+'Абыйск'!L49</f>
        <v>543</v>
      </c>
      <c r="M49" s="127">
        <f>'РЛИ'!M49+'ЯКШИ'!M49+'ВВРЛИ'!M49+'РСКШИ'!M49+'Жатай'!M49+'МАШ'!M49+'СУНЦ'!M49+'Алдан'!M49+'Аллаих'!M49+'Амга'!M49+'Булун'!M49+'ВВилюй'!M49+'Вянск'!M49+'Вилюй'!M49+'Горн'!M49+'Жиг'!M49+'Кобяй'!M49+'Лен'!M49+'М_К'!M49+'Мирн'!M49+'Момма'!M49+'Намск'!M49+'Нерюн'!M49+'Нколым'!M49+'Нюрб'!M49+'Олекмин'!M49+'Оленек'!M49+'Оймяк'!M49+'Срколым'!M49+'Сунт'!M49+'Татта'!M49+'Томп'!M49+'У-Алдан'!M49+'У-майск'!M49+'У-янск'!M49+'Хангаласс'!M49+'Чурапч'!M49+'Э-Бытан'!M49+'Якутск'!M49+'Вколым'!M49+'Анабар'!M49+'Абыйск'!M49</f>
        <v>525</v>
      </c>
      <c r="N49" s="127">
        <f>'РЛИ'!N49+'ЯКШИ'!N49+'ВВРЛИ'!N49+'РСКШИ'!N49+'Жатай'!N49+'МАШ'!N49+'СУНЦ'!N49+'Алдан'!N49+'Аллаих'!N49+'Амга'!N49+'Булун'!N49+'ВВилюй'!N49+'Вянск'!N49+'Вилюй'!N49+'Горн'!N49+'Жиг'!N49+'Кобяй'!N49+'Лен'!N49+'М_К'!N49+'Мирн'!N49+'Момма'!N49+'Намск'!N49+'Нерюн'!N49+'Нколым'!N49+'Нюрб'!N49+'Олекмин'!N49+'Оленек'!N49+'Оймяк'!N49+'Срколым'!N49+'Сунт'!N49+'Татта'!N49+'Томп'!N49+'У-Алдан'!N49+'У-майск'!N49+'У-янск'!N49+'Хангаласс'!N49+'Чурапч'!N49+'Э-Бытан'!N49+'Якутск'!N49+'Вколым'!N49+'Анабар'!N49+'Абыйск'!N49</f>
        <v>489</v>
      </c>
      <c r="O49" s="127">
        <f>'РЛИ'!O49+'ЯКШИ'!O49+'ВВРЛИ'!O49+'РСКШИ'!O49+'Жатай'!O49+'МАШ'!O49+'СУНЦ'!O49+'Алдан'!O49+'Аллаих'!O49+'Амга'!O49+'Булун'!O49+'ВВилюй'!O49+'Вянск'!O49+'Вилюй'!O49+'Горн'!O49+'Жиг'!O49+'Кобяй'!O49+'Лен'!O49+'М_К'!O49+'Мирн'!O49+'Момма'!O49+'Намск'!O49+'Нерюн'!O49+'Нколым'!O49+'Нюрб'!O49+'Олекмин'!O49+'Оленек'!O49+'Оймяк'!O49+'Срколым'!O49+'Сунт'!O49+'Татта'!O49+'Томп'!O49+'У-Алдан'!O49+'У-майск'!O49+'У-янск'!O49+'Хангаласс'!O49+'Чурапч'!O49+'Э-Бытан'!O49+'Якутск'!O49+'Вколым'!O49+'Анабар'!O49+'Абыйск'!O49</f>
        <v>234</v>
      </c>
      <c r="P49" s="127">
        <f>'РЛИ'!P49+'ЯКШИ'!P49+'ВВРЛИ'!P49+'РСКШИ'!P49+'Жатай'!P49+'МАШ'!P49+'СУНЦ'!P49+'Алдан'!P49+'Аллаих'!P49+'Амга'!P49+'Булун'!P49+'ВВилюй'!P49+'Вянск'!P49+'Вилюй'!P49+'Горн'!P49+'Жиг'!P49+'Кобяй'!P49+'Лен'!P49+'М_К'!P49+'Мирн'!P49+'Момма'!P49+'Намск'!P49+'Нерюн'!P49+'Нколым'!P49+'Нюрб'!P49+'Олекмин'!P49+'Оленек'!P49+'Оймяк'!P49+'Срколым'!P49+'Сунт'!P49+'Татта'!P49+'Томп'!P49+'У-Алдан'!P49+'У-майск'!P49+'У-янск'!P49+'Хангаласс'!P49+'Чурапч'!P49+'Э-Бытан'!P49+'Якутск'!P49+'Вколым'!P49+'Анабар'!P49+'Абыйск'!P49</f>
        <v>363</v>
      </c>
      <c r="Q49" s="127">
        <f>'РЛИ'!Q49+'ЯКШИ'!Q49+'ВВРЛИ'!Q49+'РСКШИ'!Q49+'Жатай'!Q49+'МАШ'!Q49+'СУНЦ'!Q49+'Алдан'!Q49+'Аллаих'!Q49+'Амга'!Q49+'Булун'!Q49+'ВВилюй'!Q49+'Вянск'!Q49+'Вилюй'!Q49+'Горн'!Q49+'Жиг'!Q49+'Кобяй'!Q49+'Лен'!Q49+'М_К'!Q49+'Мирн'!Q49+'Момма'!Q49+'Намск'!Q49+'Нерюн'!Q49+'Нколым'!Q49+'Нюрб'!Q49+'Олекмин'!Q49+'Оленек'!Q49+'Оймяк'!Q49+'Срколым'!Q49+'Сунт'!Q49+'Татта'!Q49+'Томп'!Q49+'У-Алдан'!Q49+'У-майск'!Q49+'У-янск'!Q49+'Хангаласс'!Q49+'Чурапч'!Q49+'Э-Бытан'!Q49+'Якутск'!Q49+'Вколым'!Q49+'Анабар'!Q49+'Абыйск'!Q49</f>
        <v>3036</v>
      </c>
      <c r="R49" s="128">
        <f t="shared" si="4"/>
        <v>3036</v>
      </c>
      <c r="S49" s="29">
        <f t="shared" si="5"/>
        <v>2022</v>
      </c>
      <c r="T49" s="29">
        <f t="shared" si="6"/>
        <v>1014</v>
      </c>
    </row>
    <row r="50" ht="15.75" customHeight="1">
      <c r="A50" s="17">
        <v>22.0</v>
      </c>
      <c r="B50" s="18" t="s">
        <v>32</v>
      </c>
      <c r="C50" s="127">
        <f>'РЛИ'!C50+'ЯКШИ'!C50+'ВВРЛИ'!C50+'РСКШИ'!C50+'Жатай'!C50+'МАШ'!C50+'СУНЦ'!C50+'Алдан'!C50+'Аллаих'!C50+'Амга'!C50+'Булун'!C50+'ВВилюй'!C50+'Вянск'!C50+'Вилюй'!C50+'Горн'!C50+'Жиг'!C50+'Кобяй'!C50+'Лен'!C50+'М_К'!C50+'Мирн'!C50+'Момма'!C50+'Намск'!C50+'Нерюн'!C50+'Нколым'!C50+'Нюрб'!C50+'Олекмин'!C50+'Оленек'!C50+'Оймяк'!C50+'Срколым'!C50+'Сунт'!C50+'Татта'!C50+'Томп'!C50+'У-Алдан'!C50+'У-майск'!C50+'У-янск'!C50+'Хангаласс'!C50+'Чурапч'!C50+'Э-Бытан'!C50+'Якутск'!C50+'Вколым'!C50+'Анабар'!C50+'Абыйск'!C50</f>
        <v>0</v>
      </c>
      <c r="D50" s="127">
        <f>'РЛИ'!D50+'ЯКШИ'!D50+'ВВРЛИ'!D50+'РСКШИ'!D50+'Жатай'!D50+'МАШ'!D50+'СУНЦ'!D50+'Алдан'!D50+'Аллаих'!D50+'Амга'!D50+'Булун'!D50+'ВВилюй'!D50+'Вянск'!D50+'Вилюй'!D50+'Горн'!D50+'Жиг'!D50+'Кобяй'!D50+'Лен'!D50+'М_К'!D50+'Мирн'!D50+'Момма'!D50+'Намск'!D50+'Нерюн'!D50+'Нколым'!D50+'Нюрб'!D50+'Олекмин'!D50+'Оленек'!D50+'Оймяк'!D50+'Срколым'!D50+'Сунт'!D50+'Татта'!D50+'Томп'!D50+'У-Алдан'!D50+'У-майск'!D50+'У-янск'!D50+'Хангаласс'!D50+'Чурапч'!D50+'Э-Бытан'!D50+'Якутск'!D50+'Вколым'!D50+'Анабар'!D50+'Абыйск'!D50</f>
        <v>0</v>
      </c>
      <c r="E50" s="127">
        <f>'РЛИ'!E50+'ЯКШИ'!E50+'ВВРЛИ'!E50+'РСКШИ'!E50+'Жатай'!E50+'МАШ'!E50+'СУНЦ'!E50+'Алдан'!E50+'Аллаих'!E50+'Амга'!E50+'Булун'!E50+'ВВилюй'!E50+'Вянск'!E50+'Вилюй'!E50+'Горн'!E50+'Жиг'!E50+'Кобяй'!E50+'Лен'!E50+'М_К'!E50+'Мирн'!E50+'Момма'!E50+'Намск'!E50+'Нерюн'!E50+'Нколым'!E50+'Нюрб'!E50+'Олекмин'!E50+'Оленек'!E50+'Оймяк'!E50+'Срколым'!E50+'Сунт'!E50+'Татта'!E50+'Томп'!E50+'У-Алдан'!E50+'У-майск'!E50+'У-янск'!E50+'Хангаласс'!E50+'Чурапч'!E50+'Э-Бытан'!E50+'Якутск'!E50+'Вколым'!E50+'Анабар'!E50+'Абыйск'!E50</f>
        <v>0</v>
      </c>
      <c r="F50" s="127">
        <f>'РЛИ'!F50+'ЯКШИ'!F50+'ВВРЛИ'!F50+'РСКШИ'!F50+'Жатай'!F50+'МАШ'!F50+'СУНЦ'!F50+'Алдан'!F50+'Аллаих'!F50+'Амга'!F50+'Булун'!F50+'ВВилюй'!F50+'Вянск'!F50+'Вилюй'!F50+'Горн'!F50+'Жиг'!F50+'Кобяй'!F50+'Лен'!F50+'М_К'!F50+'Мирн'!F50+'Момма'!F50+'Намск'!F50+'Нерюн'!F50+'Нколым'!F50+'Нюрб'!F50+'Олекмин'!F50+'Оленек'!F50+'Оймяк'!F50+'Срколым'!F50+'Сунт'!F50+'Татта'!F50+'Томп'!F50+'У-Алдан'!F50+'У-майск'!F50+'У-янск'!F50+'Хангаласс'!F50+'Чурапч'!F50+'Э-Бытан'!F50+'Якутск'!F50+'Вколым'!F50+'Анабар'!F50+'Абыйск'!F50</f>
        <v>126</v>
      </c>
      <c r="G50" s="127">
        <f>'РЛИ'!G50+'ЯКШИ'!G50+'ВВРЛИ'!G50+'РСКШИ'!G50+'Жатай'!G50+'МАШ'!G50+'СУНЦ'!G50+'Алдан'!G50+'Аллаих'!G50+'Амга'!G50+'Булун'!G50+'ВВилюй'!G50+'Вянск'!G50+'Вилюй'!G50+'Горн'!G50+'Жиг'!G50+'Кобяй'!G50+'Лен'!G50+'М_К'!G50+'Мирн'!G50+'Момма'!G50+'Намск'!G50+'Нерюн'!G50+'Нколым'!G50+'Нюрб'!G50+'Олекмин'!G50+'Оленек'!G50+'Оймяк'!G50+'Срколым'!G50+'Сунт'!G50+'Татта'!G50+'Томп'!G50+'У-Алдан'!G50+'У-майск'!G50+'У-янск'!G50+'Хангаласс'!G50+'Чурапч'!G50+'Э-Бытан'!G50+'Якутск'!G50+'Вколым'!G50+'Анабар'!G50+'Абыйск'!G50</f>
        <v>161</v>
      </c>
      <c r="H50" s="127">
        <f>'РЛИ'!H50+'ЯКШИ'!H50+'ВВРЛИ'!H50+'РСКШИ'!H50+'Жатай'!H50+'МАШ'!H50+'СУНЦ'!H50+'Алдан'!H50+'Аллаих'!H50+'Амга'!H50+'Булун'!H50+'ВВилюй'!H50+'Вянск'!H50+'Вилюй'!H50+'Горн'!H50+'Жиг'!H50+'Кобяй'!H50+'Лен'!H50+'М_К'!H50+'Мирн'!H50+'Момма'!H50+'Намск'!H50+'Нерюн'!H50+'Нколым'!H50+'Нюрб'!H50+'Олекмин'!H50+'Оленек'!H50+'Оймяк'!H50+'Срколым'!H50+'Сунт'!H50+'Татта'!H50+'Томп'!H50+'У-Алдан'!H50+'У-майск'!H50+'У-янск'!H50+'Хангаласс'!H50+'Чурапч'!H50+'Э-Бытан'!H50+'Якутск'!H50+'Вколым'!H50+'Анабар'!H50+'Абыйск'!H50</f>
        <v>159</v>
      </c>
      <c r="I50" s="127">
        <f>'РЛИ'!I50+'ЯКШИ'!I50+'ВВРЛИ'!I50+'РСКШИ'!I50+'Жатай'!I50+'МАШ'!I50+'СУНЦ'!I50+'Алдан'!I50+'Аллаих'!I50+'Амга'!I50+'Булун'!I50+'ВВилюй'!I50+'Вянск'!I50+'Вилюй'!I50+'Горн'!I50+'Жиг'!I50+'Кобяй'!I50+'Лен'!I50+'М_К'!I50+'Мирн'!I50+'Момма'!I50+'Намск'!I50+'Нерюн'!I50+'Нколым'!I50+'Нюрб'!I50+'Олекмин'!I50+'Оленек'!I50+'Оймяк'!I50+'Срколым'!I50+'Сунт'!I50+'Татта'!I50+'Томп'!I50+'У-Алдан'!I50+'У-майск'!I50+'У-янск'!I50+'Хангаласс'!I50+'Чурапч'!I50+'Э-Бытан'!I50+'Якутск'!I50+'Вколым'!I50+'Анабар'!I50+'Абыйск'!I50</f>
        <v>180</v>
      </c>
      <c r="J50" s="127">
        <f>'РЛИ'!J50+'ЯКШИ'!J50+'ВВРЛИ'!J50+'РСКШИ'!J50+'Жатай'!J50+'МАШ'!J50+'СУНЦ'!J50+'Алдан'!J50+'Аллаих'!J50+'Амга'!J50+'Булун'!J50+'ВВилюй'!J50+'Вянск'!J50+'Вилюй'!J50+'Горн'!J50+'Жиг'!J50+'Кобяй'!J50+'Лен'!J50+'М_К'!J50+'Мирн'!J50+'Момма'!J50+'Намск'!J50+'Нерюн'!J50+'Нколым'!J50+'Нюрб'!J50+'Олекмин'!J50+'Оленек'!J50+'Оймяк'!J50+'Срколым'!J50+'Сунт'!J50+'Татта'!J50+'Томп'!J50+'У-Алдан'!J50+'У-майск'!J50+'У-янск'!J50+'Хангаласс'!J50+'Чурапч'!J50+'Э-Бытан'!J50+'Якутск'!J50+'Вколым'!J50+'Анабар'!J50+'Абыйск'!J50</f>
        <v>276</v>
      </c>
      <c r="K50" s="127">
        <f>'РЛИ'!K50+'ЯКШИ'!K50+'ВВРЛИ'!K50+'РСКШИ'!K50+'Жатай'!K50+'МАШ'!K50+'СУНЦ'!K50+'Алдан'!K50+'Аллаих'!K50+'Амга'!K50+'Булун'!K50+'ВВилюй'!K50+'Вянск'!K50+'Вилюй'!K50+'Горн'!K50+'Жиг'!K50+'Кобяй'!K50+'Лен'!K50+'М_К'!K50+'Мирн'!K50+'Момма'!K50+'Намск'!K50+'Нерюн'!K50+'Нколым'!K50+'Нюрб'!K50+'Олекмин'!K50+'Оленек'!K50+'Оймяк'!K50+'Срколым'!K50+'Сунт'!K50+'Татта'!K50+'Томп'!K50+'У-Алдан'!K50+'У-майск'!K50+'У-янск'!K50+'Хангаласс'!K50+'Чурапч'!K50+'Э-Бытан'!K50+'Якутск'!K50+'Вколым'!K50+'Анабар'!K50+'Абыйск'!K50</f>
        <v>152</v>
      </c>
      <c r="L50" s="127">
        <f>'РЛИ'!L50+'ЯКШИ'!L50+'ВВРЛИ'!L50+'РСКШИ'!L50+'Жатай'!L50+'МАШ'!L50+'СУНЦ'!L50+'Алдан'!L50+'Аллаих'!L50+'Амга'!L50+'Булун'!L50+'ВВилюй'!L50+'Вянск'!L50+'Вилюй'!L50+'Горн'!L50+'Жиг'!L50+'Кобяй'!L50+'Лен'!L50+'М_К'!L50+'Мирн'!L50+'Момма'!L50+'Намск'!L50+'Нерюн'!L50+'Нколым'!L50+'Нюрб'!L50+'Олекмин'!L50+'Оленек'!L50+'Оймяк'!L50+'Срколым'!L50+'Сунт'!L50+'Татта'!L50+'Томп'!L50+'У-Алдан'!L50+'У-майск'!L50+'У-янск'!L50+'Хангаласс'!L50+'Чурапч'!L50+'Э-Бытан'!L50+'Якутск'!L50+'Вколым'!L50+'Анабар'!L50+'Абыйск'!L50</f>
        <v>295</v>
      </c>
      <c r="M50" s="127">
        <f>'РЛИ'!M50+'ЯКШИ'!M50+'ВВРЛИ'!M50+'РСКШИ'!M50+'Жатай'!M50+'МАШ'!M50+'СУНЦ'!M50+'Алдан'!M50+'Аллаих'!M50+'Амга'!M50+'Булун'!M50+'ВВилюй'!M50+'Вянск'!M50+'Вилюй'!M50+'Горн'!M50+'Жиг'!M50+'Кобяй'!M50+'Лен'!M50+'М_К'!M50+'Мирн'!M50+'Момма'!M50+'Намск'!M50+'Нерюн'!M50+'Нколым'!M50+'Нюрб'!M50+'Олекмин'!M50+'Оленек'!M50+'Оймяк'!M50+'Срколым'!M50+'Сунт'!M50+'Татта'!M50+'Томп'!M50+'У-Алдан'!M50+'У-майск'!M50+'У-янск'!M50+'Хангаласс'!M50+'Чурапч'!M50+'Э-Бытан'!M50+'Якутск'!M50+'Вколым'!M50+'Анабар'!M50+'Абыйск'!M50</f>
        <v>302</v>
      </c>
      <c r="N50" s="127">
        <f>'РЛИ'!N50+'ЯКШИ'!N50+'ВВРЛИ'!N50+'РСКШИ'!N50+'Жатай'!N50+'МАШ'!N50+'СУНЦ'!N50+'Алдан'!N50+'Аллаих'!N50+'Амга'!N50+'Булун'!N50+'ВВилюй'!N50+'Вянск'!N50+'Вилюй'!N50+'Горн'!N50+'Жиг'!N50+'Кобяй'!N50+'Лен'!N50+'М_К'!N50+'Мирн'!N50+'Момма'!N50+'Намск'!N50+'Нерюн'!N50+'Нколым'!N50+'Нюрб'!N50+'Олекмин'!N50+'Оленек'!N50+'Оймяк'!N50+'Срколым'!N50+'Сунт'!N50+'Татта'!N50+'Томп'!N50+'У-Алдан'!N50+'У-майск'!N50+'У-янск'!N50+'Хангаласс'!N50+'Чурапч'!N50+'Э-Бытан'!N50+'Якутск'!N50+'Вколым'!N50+'Анабар'!N50+'Абыйск'!N50</f>
        <v>336</v>
      </c>
      <c r="O50" s="127">
        <f>'РЛИ'!O50+'ЯКШИ'!O50+'ВВРЛИ'!O50+'РСКШИ'!O50+'Жатай'!O50+'МАШ'!O50+'СУНЦ'!O50+'Алдан'!O50+'Аллаих'!O50+'Амга'!O50+'Булун'!O50+'ВВилюй'!O50+'Вянск'!O50+'Вилюй'!O50+'Горн'!O50+'Жиг'!O50+'Кобяй'!O50+'Лен'!O50+'М_К'!O50+'Мирн'!O50+'Момма'!O50+'Намск'!O50+'Нерюн'!O50+'Нколым'!O50+'Нюрб'!O50+'Олекмин'!O50+'Оленек'!O50+'Оймяк'!O50+'Срколым'!O50+'Сунт'!O50+'Татта'!O50+'Томп'!O50+'У-Алдан'!O50+'У-майск'!O50+'У-янск'!O50+'Хангаласс'!O50+'Чурапч'!O50+'Э-Бытан'!O50+'Якутск'!O50+'Вколым'!O50+'Анабар'!O50+'Абыйск'!O50</f>
        <v>131</v>
      </c>
      <c r="P50" s="127">
        <f>'РЛИ'!P50+'ЯКШИ'!P50+'ВВРЛИ'!P50+'РСКШИ'!P50+'Жатай'!P50+'МАШ'!P50+'СУНЦ'!P50+'Алдан'!P50+'Аллаих'!P50+'Амга'!P50+'Булун'!P50+'ВВилюй'!P50+'Вянск'!P50+'Вилюй'!P50+'Горн'!P50+'Жиг'!P50+'Кобяй'!P50+'Лен'!P50+'М_К'!P50+'Мирн'!P50+'Момма'!P50+'Намск'!P50+'Нерюн'!P50+'Нколым'!P50+'Нюрб'!P50+'Олекмин'!P50+'Оленек'!P50+'Оймяк'!P50+'Срколым'!P50+'Сунт'!P50+'Татта'!P50+'Томп'!P50+'У-Алдан'!P50+'У-майск'!P50+'У-янск'!P50+'Хангаласс'!P50+'Чурапч'!P50+'Э-Бытан'!P50+'Якутск'!P50+'Вколым'!P50+'Анабар'!P50+'Абыйск'!P50</f>
        <v>202</v>
      </c>
      <c r="Q50" s="127">
        <f>'РЛИ'!Q50+'ЯКШИ'!Q50+'ВВРЛИ'!Q50+'РСКШИ'!Q50+'Жатай'!Q50+'МАШ'!Q50+'СУНЦ'!Q50+'Алдан'!Q50+'Аллаих'!Q50+'Амга'!Q50+'Булун'!Q50+'ВВилюй'!Q50+'Вянск'!Q50+'Вилюй'!Q50+'Горн'!Q50+'Жиг'!Q50+'Кобяй'!Q50+'Лен'!Q50+'М_К'!Q50+'Мирн'!Q50+'Момма'!Q50+'Намск'!Q50+'Нерюн'!Q50+'Нколым'!Q50+'Нюрб'!Q50+'Олекмин'!Q50+'Оленек'!Q50+'Оймяк'!Q50+'Срколым'!Q50+'Сунт'!Q50+'Татта'!Q50+'Томп'!Q50+'У-Алдан'!Q50+'У-майск'!Q50+'У-янск'!Q50+'Хангаласс'!Q50+'Чурапч'!Q50+'Э-Бытан'!Q50+'Якутск'!Q50+'Вколым'!Q50+'Анабар'!Q50+'Абыйск'!Q50</f>
        <v>1540</v>
      </c>
      <c r="R50" s="128">
        <f t="shared" si="4"/>
        <v>1540</v>
      </c>
      <c r="S50" s="29">
        <f t="shared" si="5"/>
        <v>902</v>
      </c>
      <c r="T50" s="29">
        <f t="shared" si="6"/>
        <v>638</v>
      </c>
    </row>
    <row r="51" ht="15.75" customHeight="1">
      <c r="C51" s="29">
        <f>SUM(C6:C27,C29:C50)</f>
        <v>6826</v>
      </c>
      <c r="Q51" s="29">
        <f>SUM(Q6:Q27,Q29:Q50)</f>
        <v>215824</v>
      </c>
      <c r="R51" s="130">
        <f>SUM(R29:R50)</f>
        <v>117257</v>
      </c>
      <c r="S51" s="29">
        <f t="shared" ref="S51:T51" si="7">SUM(S6:S50)</f>
        <v>158933</v>
      </c>
      <c r="T51" s="29">
        <f t="shared" si="7"/>
        <v>50060</v>
      </c>
    </row>
    <row r="52" ht="15.75" customHeight="1">
      <c r="R52" s="131"/>
    </row>
    <row r="53" ht="15.75" customHeight="1">
      <c r="C53" s="29">
        <f>C51-16-17</f>
        <v>6793</v>
      </c>
      <c r="R53" s="132">
        <f>R51+R28</f>
        <v>215819</v>
      </c>
    </row>
    <row r="54" ht="15.75" customHeight="1">
      <c r="R54" s="1"/>
    </row>
    <row r="55" ht="15.75" customHeight="1">
      <c r="N55" s="29" t="s">
        <v>106</v>
      </c>
      <c r="P55" s="29">
        <f>SUM(C51+S51+T51)</f>
        <v>215819</v>
      </c>
      <c r="R55" s="1"/>
    </row>
    <row r="56" ht="15.75" customHeight="1">
      <c r="R56" s="1"/>
    </row>
    <row r="57" ht="15.75" customHeight="1">
      <c r="N57" s="29" t="s">
        <v>107</v>
      </c>
      <c r="P57" s="29">
        <f>T51+S51+C53</f>
        <v>215786</v>
      </c>
      <c r="R57" s="1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5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/>
      <c r="C2" s="1"/>
      <c r="D2" s="1"/>
      <c r="E2" s="1"/>
      <c r="F2" s="30" t="s">
        <v>102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T3" s="29" t="s">
        <v>108</v>
      </c>
      <c r="X3" s="29" t="s">
        <v>109</v>
      </c>
      <c r="AF3" s="29" t="s">
        <v>110</v>
      </c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111</v>
      </c>
      <c r="T4" s="1" t="s">
        <v>112</v>
      </c>
      <c r="U4" s="1" t="s">
        <v>113</v>
      </c>
      <c r="W4" s="1" t="s">
        <v>111</v>
      </c>
      <c r="X4" s="1" t="s">
        <v>112</v>
      </c>
      <c r="Y4" s="1" t="s">
        <v>113</v>
      </c>
      <c r="AA4" s="29" t="s">
        <v>104</v>
      </c>
      <c r="AB4" s="29" t="s">
        <v>105</v>
      </c>
      <c r="AE4" s="1" t="s">
        <v>112</v>
      </c>
      <c r="AF4" s="1" t="s">
        <v>113</v>
      </c>
      <c r="AH4" s="29" t="s">
        <v>114</v>
      </c>
      <c r="AI4" s="29" t="s">
        <v>115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</row>
    <row r="6">
      <c r="A6" s="17">
        <v>1.0</v>
      </c>
      <c r="B6" s="18" t="s">
        <v>10</v>
      </c>
      <c r="C6" s="18">
        <v>0.0</v>
      </c>
      <c r="D6" s="133">
        <v>0.0</v>
      </c>
      <c r="E6" s="133">
        <v>0.0</v>
      </c>
      <c r="F6" s="18">
        <v>1228.0</v>
      </c>
      <c r="G6" s="18">
        <v>1090.0</v>
      </c>
      <c r="H6" s="18">
        <v>1340.0</v>
      </c>
      <c r="I6" s="18">
        <v>1266.0</v>
      </c>
      <c r="J6" s="18">
        <v>1289.0</v>
      </c>
      <c r="K6" s="133">
        <v>587.0</v>
      </c>
      <c r="L6" s="133">
        <v>1172.0</v>
      </c>
      <c r="M6" s="18">
        <v>798.0</v>
      </c>
      <c r="N6" s="18">
        <v>778.0</v>
      </c>
      <c r="O6" s="133">
        <v>228.0</v>
      </c>
      <c r="P6" s="133">
        <v>387.0</v>
      </c>
      <c r="Q6" s="127">
        <v>7789.0</v>
      </c>
      <c r="R6" s="24" t="s">
        <v>11</v>
      </c>
      <c r="S6" s="29">
        <f t="shared" ref="S6:S27" si="3">SUM(D6:E6)</f>
        <v>0</v>
      </c>
      <c r="T6" s="29">
        <f t="shared" ref="T6:T27" si="4">SUM(K6:L6)</f>
        <v>1759</v>
      </c>
      <c r="U6" s="29">
        <f t="shared" ref="U6:U27" si="5">SUM(O6:P6)</f>
        <v>615</v>
      </c>
      <c r="W6" s="134">
        <v>0.0</v>
      </c>
      <c r="X6" s="134">
        <v>1759.0</v>
      </c>
      <c r="Y6" s="134">
        <v>615.0</v>
      </c>
      <c r="Z6" s="134"/>
      <c r="AA6" s="134">
        <v>6213.0</v>
      </c>
      <c r="AB6" s="134">
        <v>1576.0</v>
      </c>
      <c r="AC6" s="135" t="s">
        <v>10</v>
      </c>
      <c r="AE6" s="29">
        <f t="shared" ref="AE6:AF6" si="1">SUM(X6,X13,X16,X24)</f>
        <v>1938</v>
      </c>
      <c r="AF6" s="29">
        <f t="shared" si="1"/>
        <v>673</v>
      </c>
      <c r="AH6" s="29">
        <f t="shared" ref="AH6:AI6" si="2">SUM(AA6,AA13,AA16,AA24)</f>
        <v>6568</v>
      </c>
      <c r="AI6" s="29">
        <f t="shared" si="2"/>
        <v>1718</v>
      </c>
    </row>
    <row r="7">
      <c r="A7" s="17">
        <v>2.0</v>
      </c>
      <c r="B7" s="18" t="s">
        <v>12</v>
      </c>
      <c r="C7" s="18">
        <v>0.0</v>
      </c>
      <c r="D7" s="133">
        <v>0.0</v>
      </c>
      <c r="E7" s="133">
        <v>0.0</v>
      </c>
      <c r="F7" s="18">
        <v>334.0</v>
      </c>
      <c r="G7" s="18">
        <v>316.0</v>
      </c>
      <c r="H7" s="18">
        <v>345.0</v>
      </c>
      <c r="I7" s="18">
        <v>404.0</v>
      </c>
      <c r="J7" s="18">
        <v>415.0</v>
      </c>
      <c r="K7" s="133">
        <v>170.0</v>
      </c>
      <c r="L7" s="133">
        <v>441.0</v>
      </c>
      <c r="M7" s="18">
        <v>403.0</v>
      </c>
      <c r="N7" s="18">
        <v>376.0</v>
      </c>
      <c r="O7" s="133">
        <v>127.0</v>
      </c>
      <c r="P7" s="133">
        <v>201.0</v>
      </c>
      <c r="Q7" s="127">
        <v>2593.0</v>
      </c>
      <c r="R7" s="27"/>
      <c r="S7" s="29">
        <f t="shared" si="3"/>
        <v>0</v>
      </c>
      <c r="T7" s="29">
        <f t="shared" si="4"/>
        <v>611</v>
      </c>
      <c r="U7" s="29">
        <f t="shared" si="5"/>
        <v>328</v>
      </c>
      <c r="W7" s="134">
        <v>0.0</v>
      </c>
      <c r="X7" s="134">
        <v>611.0</v>
      </c>
      <c r="Y7" s="134">
        <v>328.0</v>
      </c>
      <c r="Z7" s="134"/>
      <c r="AA7" s="134">
        <v>1814.0</v>
      </c>
      <c r="AB7" s="134">
        <v>779.0</v>
      </c>
      <c r="AC7" s="135" t="s">
        <v>12</v>
      </c>
    </row>
    <row r="8">
      <c r="A8" s="17">
        <v>3.0</v>
      </c>
      <c r="B8" s="18" t="s">
        <v>13</v>
      </c>
      <c r="C8" s="18">
        <v>0.0</v>
      </c>
      <c r="D8" s="133">
        <v>0.0</v>
      </c>
      <c r="E8" s="133">
        <v>0.0</v>
      </c>
      <c r="F8" s="18">
        <v>1083.0</v>
      </c>
      <c r="G8" s="18">
        <v>1164.0</v>
      </c>
      <c r="H8" s="18">
        <v>1049.0</v>
      </c>
      <c r="I8" s="18">
        <v>1170.0</v>
      </c>
      <c r="J8" s="18">
        <v>1005.0</v>
      </c>
      <c r="K8" s="133">
        <v>528.0</v>
      </c>
      <c r="L8" s="133">
        <v>1293.0</v>
      </c>
      <c r="M8" s="18">
        <v>636.0</v>
      </c>
      <c r="N8" s="18">
        <v>608.0</v>
      </c>
      <c r="O8" s="133">
        <v>193.0</v>
      </c>
      <c r="P8" s="133">
        <v>360.0</v>
      </c>
      <c r="Q8" s="127">
        <v>6715.0</v>
      </c>
      <c r="R8" s="27"/>
      <c r="S8" s="29">
        <f t="shared" si="3"/>
        <v>0</v>
      </c>
      <c r="T8" s="29">
        <f t="shared" si="4"/>
        <v>1821</v>
      </c>
      <c r="U8" s="29">
        <f t="shared" si="5"/>
        <v>553</v>
      </c>
      <c r="W8" s="134">
        <v>0.0</v>
      </c>
      <c r="X8" s="134">
        <v>1821.0</v>
      </c>
      <c r="Y8" s="134">
        <v>553.0</v>
      </c>
      <c r="Z8" s="134"/>
      <c r="AA8" s="134">
        <v>5471.0</v>
      </c>
      <c r="AB8" s="134">
        <v>1244.0</v>
      </c>
      <c r="AC8" s="135" t="s">
        <v>13</v>
      </c>
    </row>
    <row r="9">
      <c r="A9" s="17">
        <v>4.0</v>
      </c>
      <c r="B9" s="18" t="s">
        <v>14</v>
      </c>
      <c r="C9" s="18">
        <v>0.0</v>
      </c>
      <c r="D9" s="133">
        <v>0.0</v>
      </c>
      <c r="E9" s="133">
        <v>0.0</v>
      </c>
      <c r="F9" s="18">
        <v>552.0</v>
      </c>
      <c r="G9" s="18">
        <v>707.0</v>
      </c>
      <c r="H9" s="18">
        <v>1255.0</v>
      </c>
      <c r="I9" s="18">
        <v>1225.0</v>
      </c>
      <c r="J9" s="18">
        <v>1049.0</v>
      </c>
      <c r="K9" s="133">
        <v>406.0</v>
      </c>
      <c r="L9" s="133">
        <v>718.0</v>
      </c>
      <c r="M9" s="18">
        <v>696.0</v>
      </c>
      <c r="N9" s="18">
        <v>585.0</v>
      </c>
      <c r="O9" s="133">
        <v>166.0</v>
      </c>
      <c r="P9" s="133">
        <v>284.0</v>
      </c>
      <c r="Q9" s="127">
        <v>6069.0</v>
      </c>
      <c r="R9" s="27"/>
      <c r="S9" s="29">
        <f t="shared" si="3"/>
        <v>0</v>
      </c>
      <c r="T9" s="29">
        <f t="shared" si="4"/>
        <v>1124</v>
      </c>
      <c r="U9" s="29">
        <f t="shared" si="5"/>
        <v>450</v>
      </c>
      <c r="W9" s="134">
        <v>0.0</v>
      </c>
      <c r="X9" s="134">
        <v>1124.0</v>
      </c>
      <c r="Y9" s="134">
        <v>450.0</v>
      </c>
      <c r="Z9" s="134"/>
      <c r="AA9" s="134">
        <v>4788.0</v>
      </c>
      <c r="AB9" s="134">
        <v>1281.0</v>
      </c>
      <c r="AC9" s="135" t="s">
        <v>14</v>
      </c>
    </row>
    <row r="10">
      <c r="A10" s="17">
        <v>5.0</v>
      </c>
      <c r="B10" s="18" t="s">
        <v>15</v>
      </c>
      <c r="C10" s="18">
        <v>0.0</v>
      </c>
      <c r="D10" s="133">
        <v>0.0</v>
      </c>
      <c r="E10" s="133">
        <v>0.0</v>
      </c>
      <c r="F10" s="18">
        <v>479.0</v>
      </c>
      <c r="G10" s="18">
        <v>335.0</v>
      </c>
      <c r="H10" s="18">
        <v>473.0</v>
      </c>
      <c r="I10" s="18">
        <v>385.0</v>
      </c>
      <c r="J10" s="18">
        <v>530.0</v>
      </c>
      <c r="K10" s="133">
        <v>216.0</v>
      </c>
      <c r="L10" s="133">
        <v>287.0</v>
      </c>
      <c r="M10" s="18">
        <v>371.0</v>
      </c>
      <c r="N10" s="18">
        <v>372.0</v>
      </c>
      <c r="O10" s="133">
        <v>129.0</v>
      </c>
      <c r="P10" s="133">
        <v>139.0</v>
      </c>
      <c r="Q10" s="127">
        <v>2945.0</v>
      </c>
      <c r="R10" s="27"/>
      <c r="S10" s="29">
        <f t="shared" si="3"/>
        <v>0</v>
      </c>
      <c r="T10" s="29">
        <f t="shared" si="4"/>
        <v>503</v>
      </c>
      <c r="U10" s="29">
        <f t="shared" si="5"/>
        <v>268</v>
      </c>
      <c r="W10" s="134">
        <v>0.0</v>
      </c>
      <c r="X10" s="134">
        <v>503.0</v>
      </c>
      <c r="Y10" s="134">
        <v>268.0</v>
      </c>
      <c r="Z10" s="134"/>
      <c r="AA10" s="134">
        <v>2202.0</v>
      </c>
      <c r="AB10" s="134">
        <v>743.0</v>
      </c>
      <c r="AC10" s="135" t="s">
        <v>15</v>
      </c>
    </row>
    <row r="11">
      <c r="A11" s="17">
        <v>6.0</v>
      </c>
      <c r="B11" s="18" t="s">
        <v>16</v>
      </c>
      <c r="C11" s="18">
        <v>0.0</v>
      </c>
      <c r="D11" s="133">
        <v>0.0</v>
      </c>
      <c r="E11" s="133">
        <v>0.0</v>
      </c>
      <c r="F11" s="18">
        <v>184.0</v>
      </c>
      <c r="G11" s="18">
        <v>271.0</v>
      </c>
      <c r="H11" s="18">
        <v>215.0</v>
      </c>
      <c r="I11" s="18">
        <v>89.0</v>
      </c>
      <c r="J11" s="18">
        <v>146.0</v>
      </c>
      <c r="K11" s="133">
        <v>81.0</v>
      </c>
      <c r="L11" s="133">
        <v>115.0</v>
      </c>
      <c r="M11" s="18">
        <v>208.0</v>
      </c>
      <c r="N11" s="18">
        <v>124.0</v>
      </c>
      <c r="O11" s="133">
        <v>54.0</v>
      </c>
      <c r="P11" s="133">
        <v>68.0</v>
      </c>
      <c r="Q11" s="127">
        <v>1237.0</v>
      </c>
      <c r="R11" s="27"/>
      <c r="S11" s="29">
        <f t="shared" si="3"/>
        <v>0</v>
      </c>
      <c r="T11" s="29">
        <f t="shared" si="4"/>
        <v>196</v>
      </c>
      <c r="U11" s="29">
        <f t="shared" si="5"/>
        <v>122</v>
      </c>
      <c r="W11" s="134">
        <v>0.0</v>
      </c>
      <c r="X11" s="134">
        <v>196.0</v>
      </c>
      <c r="Y11" s="134">
        <v>122.0</v>
      </c>
      <c r="Z11" s="134"/>
      <c r="AA11" s="134">
        <v>905.0</v>
      </c>
      <c r="AB11" s="134">
        <v>332.0</v>
      </c>
      <c r="AC11" s="135" t="s">
        <v>16</v>
      </c>
    </row>
    <row r="12">
      <c r="A12" s="17">
        <v>7.0</v>
      </c>
      <c r="B12" s="18" t="s">
        <v>17</v>
      </c>
      <c r="C12" s="18">
        <v>0.0</v>
      </c>
      <c r="D12" s="133">
        <v>0.0</v>
      </c>
      <c r="E12" s="133">
        <v>0.0</v>
      </c>
      <c r="F12" s="18">
        <v>946.0</v>
      </c>
      <c r="G12" s="18">
        <v>917.0</v>
      </c>
      <c r="H12" s="18">
        <v>1032.0</v>
      </c>
      <c r="I12" s="18">
        <v>928.0</v>
      </c>
      <c r="J12" s="18">
        <v>1078.0</v>
      </c>
      <c r="K12" s="133">
        <v>466.0</v>
      </c>
      <c r="L12" s="133">
        <v>772.0</v>
      </c>
      <c r="M12" s="18">
        <v>717.0</v>
      </c>
      <c r="N12" s="18">
        <v>665.0</v>
      </c>
      <c r="O12" s="133">
        <v>171.0</v>
      </c>
      <c r="P12" s="133">
        <v>273.0</v>
      </c>
      <c r="Q12" s="127">
        <v>6283.0</v>
      </c>
      <c r="R12" s="27"/>
      <c r="S12" s="29">
        <f t="shared" si="3"/>
        <v>0</v>
      </c>
      <c r="T12" s="29">
        <f t="shared" si="4"/>
        <v>1238</v>
      </c>
      <c r="U12" s="29">
        <f t="shared" si="5"/>
        <v>444</v>
      </c>
      <c r="W12" s="134">
        <v>0.0</v>
      </c>
      <c r="X12" s="134">
        <v>1238.0</v>
      </c>
      <c r="Y12" s="134">
        <v>444.0</v>
      </c>
      <c r="Z12" s="134"/>
      <c r="AA12" s="134">
        <v>4901.0</v>
      </c>
      <c r="AB12" s="134">
        <v>1382.0</v>
      </c>
      <c r="AC12" s="135" t="s">
        <v>17</v>
      </c>
    </row>
    <row r="13">
      <c r="A13" s="17">
        <v>8.0</v>
      </c>
      <c r="B13" s="18" t="s">
        <v>18</v>
      </c>
      <c r="C13" s="18">
        <v>0.0</v>
      </c>
      <c r="D13" s="133">
        <v>0.0</v>
      </c>
      <c r="E13" s="133">
        <v>0.0</v>
      </c>
      <c r="F13" s="18">
        <v>42.0</v>
      </c>
      <c r="G13" s="18">
        <v>17.0</v>
      </c>
      <c r="H13" s="18">
        <v>41.0</v>
      </c>
      <c r="I13" s="18">
        <v>10.0</v>
      </c>
      <c r="J13" s="18">
        <v>14.0</v>
      </c>
      <c r="K13" s="133">
        <v>24.0</v>
      </c>
      <c r="L13" s="133">
        <v>35.0</v>
      </c>
      <c r="M13" s="18">
        <v>4.0</v>
      </c>
      <c r="N13" s="18">
        <v>8.0</v>
      </c>
      <c r="O13" s="133">
        <v>3.0</v>
      </c>
      <c r="P13" s="133">
        <v>5.0</v>
      </c>
      <c r="Q13" s="127">
        <v>136.0</v>
      </c>
      <c r="R13" s="27"/>
      <c r="S13" s="29">
        <f t="shared" si="3"/>
        <v>0</v>
      </c>
      <c r="T13" s="29">
        <f t="shared" si="4"/>
        <v>59</v>
      </c>
      <c r="U13" s="29">
        <f t="shared" si="5"/>
        <v>8</v>
      </c>
      <c r="W13" s="134">
        <v>0.0</v>
      </c>
      <c r="X13" s="134">
        <v>59.0</v>
      </c>
      <c r="Y13" s="134">
        <v>8.0</v>
      </c>
      <c r="Z13" s="134"/>
      <c r="AA13" s="134">
        <v>124.0</v>
      </c>
      <c r="AB13" s="134">
        <v>12.0</v>
      </c>
      <c r="AC13" s="135" t="s">
        <v>18</v>
      </c>
    </row>
    <row r="14">
      <c r="A14" s="17">
        <v>9.0</v>
      </c>
      <c r="B14" s="18" t="s">
        <v>19</v>
      </c>
      <c r="C14" s="18">
        <v>0.0</v>
      </c>
      <c r="D14" s="133">
        <v>0.0</v>
      </c>
      <c r="E14" s="133">
        <v>0.0</v>
      </c>
      <c r="F14" s="18">
        <v>1229.0</v>
      </c>
      <c r="G14" s="18">
        <v>1261.0</v>
      </c>
      <c r="H14" s="18">
        <v>1126.0</v>
      </c>
      <c r="I14" s="18">
        <v>1128.0</v>
      </c>
      <c r="J14" s="18">
        <v>1062.0</v>
      </c>
      <c r="K14" s="133">
        <v>571.0</v>
      </c>
      <c r="L14" s="133">
        <v>1047.0</v>
      </c>
      <c r="M14" s="18">
        <v>678.0</v>
      </c>
      <c r="N14" s="18">
        <v>614.0</v>
      </c>
      <c r="O14" s="133">
        <v>224.0</v>
      </c>
      <c r="P14" s="133">
        <v>346.0</v>
      </c>
      <c r="Q14" s="127">
        <v>7098.0</v>
      </c>
      <c r="R14" s="27"/>
      <c r="S14" s="29">
        <f t="shared" si="3"/>
        <v>0</v>
      </c>
      <c r="T14" s="29">
        <f t="shared" si="4"/>
        <v>1618</v>
      </c>
      <c r="U14" s="29">
        <f t="shared" si="5"/>
        <v>570</v>
      </c>
      <c r="W14" s="134">
        <v>0.0</v>
      </c>
      <c r="X14" s="134">
        <v>1618.0</v>
      </c>
      <c r="Y14" s="134">
        <v>570.0</v>
      </c>
      <c r="Z14" s="134"/>
      <c r="AA14" s="134">
        <v>5806.0</v>
      </c>
      <c r="AB14" s="134">
        <v>1292.0</v>
      </c>
      <c r="AC14" s="135" t="s">
        <v>19</v>
      </c>
    </row>
    <row r="15">
      <c r="A15" s="17">
        <v>10.0</v>
      </c>
      <c r="B15" s="18" t="s">
        <v>20</v>
      </c>
      <c r="C15" s="18">
        <v>2035.0</v>
      </c>
      <c r="D15" s="133">
        <v>106.0</v>
      </c>
      <c r="E15" s="133">
        <v>298.0</v>
      </c>
      <c r="F15" s="18">
        <v>2437.0</v>
      </c>
      <c r="G15" s="18">
        <v>2104.0</v>
      </c>
      <c r="H15" s="18">
        <v>1714.0</v>
      </c>
      <c r="I15" s="18">
        <v>1671.0</v>
      </c>
      <c r="J15" s="18">
        <v>1324.0</v>
      </c>
      <c r="K15" s="133">
        <v>592.0</v>
      </c>
      <c r="L15" s="133">
        <v>1284.0</v>
      </c>
      <c r="M15" s="18">
        <v>1030.0</v>
      </c>
      <c r="N15" s="18">
        <v>940.0</v>
      </c>
      <c r="O15" s="133">
        <v>203.0</v>
      </c>
      <c r="P15" s="133">
        <v>382.0</v>
      </c>
      <c r="Q15" s="127">
        <v>13255.0</v>
      </c>
      <c r="R15" s="27"/>
      <c r="S15" s="29">
        <f t="shared" si="3"/>
        <v>404</v>
      </c>
      <c r="T15" s="29">
        <f t="shared" si="4"/>
        <v>1876</v>
      </c>
      <c r="U15" s="29">
        <f t="shared" si="5"/>
        <v>585</v>
      </c>
      <c r="W15" s="134">
        <v>404.0</v>
      </c>
      <c r="X15" s="134">
        <v>1876.0</v>
      </c>
      <c r="Y15" s="134">
        <v>585.0</v>
      </c>
      <c r="Z15" s="134"/>
      <c r="AA15" s="134">
        <v>9250.0</v>
      </c>
      <c r="AB15" s="134">
        <v>1970.0</v>
      </c>
      <c r="AC15" s="135" t="s">
        <v>20</v>
      </c>
    </row>
    <row r="16">
      <c r="A16" s="17">
        <v>11.0</v>
      </c>
      <c r="B16" s="18" t="s">
        <v>21</v>
      </c>
      <c r="C16" s="18">
        <v>0.0</v>
      </c>
      <c r="D16" s="133">
        <v>0.0</v>
      </c>
      <c r="E16" s="133">
        <v>0.0</v>
      </c>
      <c r="F16" s="18">
        <v>0.0</v>
      </c>
      <c r="G16" s="18">
        <v>13.0</v>
      </c>
      <c r="H16" s="18">
        <v>20.0</v>
      </c>
      <c r="I16" s="18">
        <v>16.0</v>
      </c>
      <c r="J16" s="18">
        <v>17.0</v>
      </c>
      <c r="K16" s="133">
        <v>15.0</v>
      </c>
      <c r="L16" s="133">
        <v>18.0</v>
      </c>
      <c r="M16" s="18">
        <v>20.0</v>
      </c>
      <c r="N16" s="18">
        <v>22.0</v>
      </c>
      <c r="O16" s="133">
        <v>7.0</v>
      </c>
      <c r="P16" s="133">
        <v>13.0</v>
      </c>
      <c r="Q16" s="127">
        <v>108.0</v>
      </c>
      <c r="R16" s="27"/>
      <c r="S16" s="29">
        <f t="shared" si="3"/>
        <v>0</v>
      </c>
      <c r="T16" s="29">
        <f t="shared" si="4"/>
        <v>33</v>
      </c>
      <c r="U16" s="29">
        <f t="shared" si="5"/>
        <v>20</v>
      </c>
      <c r="W16" s="134">
        <v>0.0</v>
      </c>
      <c r="X16" s="134">
        <v>33.0</v>
      </c>
      <c r="Y16" s="134">
        <v>20.0</v>
      </c>
      <c r="Z16" s="134"/>
      <c r="AA16" s="134">
        <v>66.0</v>
      </c>
      <c r="AB16" s="134">
        <v>42.0</v>
      </c>
      <c r="AC16" s="135" t="s">
        <v>21</v>
      </c>
    </row>
    <row r="17">
      <c r="A17" s="17">
        <v>12.0</v>
      </c>
      <c r="B17" s="18" t="s">
        <v>22</v>
      </c>
      <c r="C17" s="18">
        <v>0.0</v>
      </c>
      <c r="D17" s="133">
        <v>0.0</v>
      </c>
      <c r="E17" s="133">
        <v>0.0</v>
      </c>
      <c r="F17" s="18">
        <v>174.0</v>
      </c>
      <c r="G17" s="18">
        <v>754.0</v>
      </c>
      <c r="H17" s="18">
        <v>1015.0</v>
      </c>
      <c r="I17" s="18">
        <v>1096.0</v>
      </c>
      <c r="J17" s="18">
        <v>1141.0</v>
      </c>
      <c r="K17" s="133">
        <v>370.0</v>
      </c>
      <c r="L17" s="133">
        <v>687.0</v>
      </c>
      <c r="M17" s="18">
        <v>889.0</v>
      </c>
      <c r="N17" s="18">
        <v>761.0</v>
      </c>
      <c r="O17" s="133">
        <v>194.0</v>
      </c>
      <c r="P17" s="133">
        <v>355.0</v>
      </c>
      <c r="Q17" s="127">
        <v>5830.0</v>
      </c>
      <c r="R17" s="27"/>
      <c r="S17" s="29">
        <f t="shared" si="3"/>
        <v>0</v>
      </c>
      <c r="T17" s="29">
        <f t="shared" si="4"/>
        <v>1057</v>
      </c>
      <c r="U17" s="29">
        <f t="shared" si="5"/>
        <v>549</v>
      </c>
      <c r="W17" s="134">
        <v>0.0</v>
      </c>
      <c r="X17" s="134">
        <v>1057.0</v>
      </c>
      <c r="Y17" s="134">
        <v>549.0</v>
      </c>
      <c r="Z17" s="134"/>
      <c r="AA17" s="134">
        <v>4180.0</v>
      </c>
      <c r="AB17" s="134">
        <v>1650.0</v>
      </c>
      <c r="AC17" s="135" t="s">
        <v>22</v>
      </c>
    </row>
    <row r="18">
      <c r="A18" s="17">
        <v>13.0</v>
      </c>
      <c r="B18" s="18" t="s">
        <v>23</v>
      </c>
      <c r="C18" s="18">
        <v>0.0</v>
      </c>
      <c r="D18" s="133">
        <v>0.0</v>
      </c>
      <c r="E18" s="133">
        <v>0.0</v>
      </c>
      <c r="F18" s="18">
        <v>327.0</v>
      </c>
      <c r="G18" s="18">
        <v>221.0</v>
      </c>
      <c r="H18" s="18">
        <v>332.0</v>
      </c>
      <c r="I18" s="18">
        <v>1054.0</v>
      </c>
      <c r="J18" s="18">
        <v>1066.0</v>
      </c>
      <c r="K18" s="133">
        <v>246.0</v>
      </c>
      <c r="L18" s="133">
        <v>534.0</v>
      </c>
      <c r="M18" s="18">
        <v>678.0</v>
      </c>
      <c r="N18" s="18">
        <v>595.0</v>
      </c>
      <c r="O18" s="133">
        <v>156.0</v>
      </c>
      <c r="P18" s="133">
        <v>263.0</v>
      </c>
      <c r="Q18" s="127">
        <v>4273.0</v>
      </c>
      <c r="R18" s="27"/>
      <c r="S18" s="29">
        <f t="shared" si="3"/>
        <v>0</v>
      </c>
      <c r="T18" s="29">
        <f t="shared" si="4"/>
        <v>780</v>
      </c>
      <c r="U18" s="29">
        <f t="shared" si="5"/>
        <v>419</v>
      </c>
      <c r="W18" s="134">
        <v>0.0</v>
      </c>
      <c r="X18" s="134">
        <v>780.0</v>
      </c>
      <c r="Y18" s="134">
        <v>419.0</v>
      </c>
      <c r="Z18" s="134"/>
      <c r="AA18" s="134">
        <v>3000.0</v>
      </c>
      <c r="AB18" s="134">
        <v>1273.0</v>
      </c>
      <c r="AC18" s="135" t="s">
        <v>23</v>
      </c>
    </row>
    <row r="19">
      <c r="A19" s="17">
        <v>14.0</v>
      </c>
      <c r="B19" s="18" t="s">
        <v>24</v>
      </c>
      <c r="C19" s="18">
        <v>0.0</v>
      </c>
      <c r="D19" s="133">
        <v>0.0</v>
      </c>
      <c r="E19" s="133">
        <v>0.0</v>
      </c>
      <c r="F19" s="18">
        <v>0.0</v>
      </c>
      <c r="G19" s="18">
        <v>0.0</v>
      </c>
      <c r="H19" s="18">
        <v>79.0</v>
      </c>
      <c r="I19" s="18">
        <v>196.0</v>
      </c>
      <c r="J19" s="18">
        <v>499.0</v>
      </c>
      <c r="K19" s="133">
        <v>87.0</v>
      </c>
      <c r="L19" s="133">
        <v>142.0</v>
      </c>
      <c r="M19" s="18">
        <v>450.0</v>
      </c>
      <c r="N19" s="18">
        <v>476.0</v>
      </c>
      <c r="O19" s="133">
        <v>126.0</v>
      </c>
      <c r="P19" s="133">
        <v>181.0</v>
      </c>
      <c r="Q19" s="127">
        <v>1700.0</v>
      </c>
      <c r="R19" s="27"/>
      <c r="S19" s="29">
        <f t="shared" si="3"/>
        <v>0</v>
      </c>
      <c r="T19" s="29">
        <f t="shared" si="4"/>
        <v>229</v>
      </c>
      <c r="U19" s="29">
        <f t="shared" si="5"/>
        <v>307</v>
      </c>
      <c r="W19" s="134">
        <v>0.0</v>
      </c>
      <c r="X19" s="134">
        <v>229.0</v>
      </c>
      <c r="Y19" s="134">
        <v>307.0</v>
      </c>
      <c r="Z19" s="134"/>
      <c r="AA19" s="134">
        <v>774.0</v>
      </c>
      <c r="AB19" s="134">
        <v>926.0</v>
      </c>
      <c r="AC19" s="135" t="s">
        <v>24</v>
      </c>
    </row>
    <row r="20">
      <c r="A20" s="17">
        <v>15.0</v>
      </c>
      <c r="B20" s="18" t="s">
        <v>25</v>
      </c>
      <c r="C20" s="18">
        <v>1402.0</v>
      </c>
      <c r="D20" s="133">
        <v>88.0</v>
      </c>
      <c r="E20" s="133">
        <v>210.0</v>
      </c>
      <c r="F20" s="18">
        <v>1673.0</v>
      </c>
      <c r="G20" s="18">
        <v>1563.0</v>
      </c>
      <c r="H20" s="18">
        <v>1503.0</v>
      </c>
      <c r="I20" s="18">
        <v>1385.0</v>
      </c>
      <c r="J20" s="18">
        <v>1289.0</v>
      </c>
      <c r="K20" s="133">
        <v>657.0</v>
      </c>
      <c r="L20" s="133">
        <v>1334.0</v>
      </c>
      <c r="M20" s="18">
        <v>882.0</v>
      </c>
      <c r="N20" s="18">
        <v>766.0</v>
      </c>
      <c r="O20" s="133">
        <v>236.0</v>
      </c>
      <c r="P20" s="133">
        <v>396.0</v>
      </c>
      <c r="Q20" s="127">
        <v>10463.0</v>
      </c>
      <c r="R20" s="27"/>
      <c r="S20" s="29">
        <f t="shared" si="3"/>
        <v>298</v>
      </c>
      <c r="T20" s="29">
        <f t="shared" si="4"/>
        <v>1991</v>
      </c>
      <c r="U20" s="29">
        <f t="shared" si="5"/>
        <v>632</v>
      </c>
      <c r="W20" s="134">
        <v>298.0</v>
      </c>
      <c r="X20" s="134">
        <v>1991.0</v>
      </c>
      <c r="Y20" s="134">
        <v>632.0</v>
      </c>
      <c r="Z20" s="134"/>
      <c r="AA20" s="134">
        <v>7413.0</v>
      </c>
      <c r="AB20" s="134">
        <v>1648.0</v>
      </c>
      <c r="AC20" s="135" t="s">
        <v>25</v>
      </c>
    </row>
    <row r="21" ht="15.75" customHeight="1">
      <c r="A21" s="17">
        <v>16.0</v>
      </c>
      <c r="B21" s="18" t="s">
        <v>26</v>
      </c>
      <c r="C21" s="18">
        <v>0.0</v>
      </c>
      <c r="D21" s="133">
        <v>0.0</v>
      </c>
      <c r="E21" s="133">
        <v>0.0</v>
      </c>
      <c r="F21" s="18">
        <v>723.0</v>
      </c>
      <c r="G21" s="18">
        <v>894.0</v>
      </c>
      <c r="H21" s="18">
        <v>1299.0</v>
      </c>
      <c r="I21" s="18">
        <v>1042.0</v>
      </c>
      <c r="J21" s="18">
        <v>438.0</v>
      </c>
      <c r="K21" s="133">
        <v>429.0</v>
      </c>
      <c r="L21" s="133">
        <v>788.0</v>
      </c>
      <c r="M21" s="18">
        <v>117.0</v>
      </c>
      <c r="N21" s="18">
        <v>95.0</v>
      </c>
      <c r="O21" s="133">
        <v>50.0</v>
      </c>
      <c r="P21" s="133">
        <v>59.0</v>
      </c>
      <c r="Q21" s="127">
        <v>4608.0</v>
      </c>
      <c r="R21" s="27"/>
      <c r="S21" s="29">
        <f t="shared" si="3"/>
        <v>0</v>
      </c>
      <c r="T21" s="29">
        <f t="shared" si="4"/>
        <v>1217</v>
      </c>
      <c r="U21" s="29">
        <f t="shared" si="5"/>
        <v>109</v>
      </c>
      <c r="W21" s="134">
        <v>0.0</v>
      </c>
      <c r="X21" s="134">
        <v>1217.0</v>
      </c>
      <c r="Y21" s="134">
        <v>109.0</v>
      </c>
      <c r="Z21" s="134"/>
      <c r="AA21" s="134">
        <v>4396.0</v>
      </c>
      <c r="AB21" s="134">
        <v>212.0</v>
      </c>
      <c r="AC21" s="135" t="s">
        <v>26</v>
      </c>
    </row>
    <row r="22" ht="15.75" customHeight="1">
      <c r="A22" s="17">
        <v>17.0</v>
      </c>
      <c r="B22" s="18" t="s">
        <v>27</v>
      </c>
      <c r="C22" s="18">
        <v>0.0</v>
      </c>
      <c r="D22" s="133">
        <v>0.0</v>
      </c>
      <c r="E22" s="133">
        <v>0.0</v>
      </c>
      <c r="F22" s="18">
        <v>0.0</v>
      </c>
      <c r="G22" s="18">
        <v>16.0</v>
      </c>
      <c r="H22" s="18">
        <v>1251.0</v>
      </c>
      <c r="I22" s="18">
        <v>1200.0</v>
      </c>
      <c r="J22" s="18">
        <v>969.0</v>
      </c>
      <c r="K22" s="133">
        <v>269.0</v>
      </c>
      <c r="L22" s="133">
        <v>532.0</v>
      </c>
      <c r="M22" s="18">
        <v>708.0</v>
      </c>
      <c r="N22" s="18">
        <v>613.0</v>
      </c>
      <c r="O22" s="133">
        <v>156.0</v>
      </c>
      <c r="P22" s="133">
        <v>276.0</v>
      </c>
      <c r="Q22" s="127">
        <v>4757.0</v>
      </c>
      <c r="R22" s="27"/>
      <c r="S22" s="29">
        <f t="shared" si="3"/>
        <v>0</v>
      </c>
      <c r="T22" s="29">
        <f t="shared" si="4"/>
        <v>801</v>
      </c>
      <c r="U22" s="29">
        <f t="shared" si="5"/>
        <v>432</v>
      </c>
      <c r="W22" s="134">
        <v>0.0</v>
      </c>
      <c r="X22" s="134">
        <v>801.0</v>
      </c>
      <c r="Y22" s="134">
        <v>432.0</v>
      </c>
      <c r="Z22" s="134"/>
      <c r="AA22" s="134">
        <v>3436.0</v>
      </c>
      <c r="AB22" s="134">
        <v>1321.0</v>
      </c>
      <c r="AC22" s="135" t="s">
        <v>27</v>
      </c>
    </row>
    <row r="23" ht="15.75" customHeight="1">
      <c r="A23" s="17">
        <v>18.0</v>
      </c>
      <c r="B23" s="18" t="s">
        <v>28</v>
      </c>
      <c r="C23" s="18">
        <v>0.0</v>
      </c>
      <c r="D23" s="133">
        <v>0.0</v>
      </c>
      <c r="E23" s="133">
        <v>0.0</v>
      </c>
      <c r="F23" s="18">
        <v>892.0</v>
      </c>
      <c r="G23" s="18">
        <v>1094.0</v>
      </c>
      <c r="H23" s="18">
        <v>1123.0</v>
      </c>
      <c r="I23" s="18">
        <v>1037.0</v>
      </c>
      <c r="J23" s="18">
        <v>1166.0</v>
      </c>
      <c r="K23" s="133">
        <v>534.0</v>
      </c>
      <c r="L23" s="133">
        <v>937.0</v>
      </c>
      <c r="M23" s="18">
        <v>746.0</v>
      </c>
      <c r="N23" s="18">
        <v>685.0</v>
      </c>
      <c r="O23" s="133">
        <v>218.0</v>
      </c>
      <c r="P23" s="133">
        <v>330.0</v>
      </c>
      <c r="Q23" s="127">
        <v>6743.0</v>
      </c>
      <c r="R23" s="27"/>
      <c r="S23" s="29">
        <f t="shared" si="3"/>
        <v>0</v>
      </c>
      <c r="T23" s="29">
        <f t="shared" si="4"/>
        <v>1471</v>
      </c>
      <c r="U23" s="29">
        <f t="shared" si="5"/>
        <v>548</v>
      </c>
      <c r="W23" s="134">
        <v>0.0</v>
      </c>
      <c r="X23" s="134">
        <v>1471.0</v>
      </c>
      <c r="Y23" s="134">
        <v>548.0</v>
      </c>
      <c r="Z23" s="134"/>
      <c r="AA23" s="134">
        <v>5312.0</v>
      </c>
      <c r="AB23" s="134">
        <v>1431.0</v>
      </c>
      <c r="AC23" s="135" t="s">
        <v>28</v>
      </c>
    </row>
    <row r="24" ht="15.75" customHeight="1">
      <c r="A24" s="17">
        <v>19.0</v>
      </c>
      <c r="B24" s="18" t="s">
        <v>29</v>
      </c>
      <c r="C24" s="18">
        <v>0.0</v>
      </c>
      <c r="D24" s="133">
        <v>0.0</v>
      </c>
      <c r="E24" s="133">
        <v>0.0</v>
      </c>
      <c r="F24" s="18">
        <v>6.0</v>
      </c>
      <c r="G24" s="18">
        <v>32.0</v>
      </c>
      <c r="H24" s="18">
        <v>39.0</v>
      </c>
      <c r="I24" s="18">
        <v>46.0</v>
      </c>
      <c r="J24" s="18">
        <v>42.0</v>
      </c>
      <c r="K24" s="133">
        <v>35.0</v>
      </c>
      <c r="L24" s="133">
        <v>52.0</v>
      </c>
      <c r="M24" s="18">
        <v>52.0</v>
      </c>
      <c r="N24" s="18">
        <v>36.0</v>
      </c>
      <c r="O24" s="133">
        <v>12.0</v>
      </c>
      <c r="P24" s="133">
        <v>18.0</v>
      </c>
      <c r="Q24" s="127">
        <v>253.0</v>
      </c>
      <c r="R24" s="27"/>
      <c r="S24" s="29">
        <f t="shared" si="3"/>
        <v>0</v>
      </c>
      <c r="T24" s="29">
        <f t="shared" si="4"/>
        <v>87</v>
      </c>
      <c r="U24" s="29">
        <f t="shared" si="5"/>
        <v>30</v>
      </c>
      <c r="W24" s="134">
        <v>0.0</v>
      </c>
      <c r="X24" s="134">
        <v>87.0</v>
      </c>
      <c r="Y24" s="134">
        <v>30.0</v>
      </c>
      <c r="Z24" s="134"/>
      <c r="AA24" s="134">
        <v>165.0</v>
      </c>
      <c r="AB24" s="134">
        <v>88.0</v>
      </c>
      <c r="AC24" s="135" t="s">
        <v>29</v>
      </c>
    </row>
    <row r="25" ht="15.75" customHeight="1">
      <c r="A25" s="17">
        <v>20.0</v>
      </c>
      <c r="B25" s="18" t="s">
        <v>30</v>
      </c>
      <c r="C25" s="18">
        <v>0.0</v>
      </c>
      <c r="D25" s="133">
        <v>0.0</v>
      </c>
      <c r="E25" s="133">
        <v>0.0</v>
      </c>
      <c r="F25" s="18">
        <v>0.0</v>
      </c>
      <c r="G25" s="18">
        <v>0.0</v>
      </c>
      <c r="H25" s="18">
        <v>96.0</v>
      </c>
      <c r="I25" s="18">
        <v>912.0</v>
      </c>
      <c r="J25" s="18">
        <v>772.0</v>
      </c>
      <c r="K25" s="133">
        <v>200.0</v>
      </c>
      <c r="L25" s="133">
        <v>370.0</v>
      </c>
      <c r="M25" s="18">
        <v>479.0</v>
      </c>
      <c r="N25" s="18">
        <v>450.0</v>
      </c>
      <c r="O25" s="133">
        <v>165.0</v>
      </c>
      <c r="P25" s="133">
        <v>262.0</v>
      </c>
      <c r="Q25" s="127">
        <v>2709.0</v>
      </c>
      <c r="R25" s="27"/>
      <c r="S25" s="29">
        <f t="shared" si="3"/>
        <v>0</v>
      </c>
      <c r="T25" s="29">
        <f t="shared" si="4"/>
        <v>570</v>
      </c>
      <c r="U25" s="29">
        <f t="shared" si="5"/>
        <v>427</v>
      </c>
      <c r="W25" s="134">
        <v>0.0</v>
      </c>
      <c r="X25" s="134">
        <v>570.0</v>
      </c>
      <c r="Y25" s="134">
        <v>427.0</v>
      </c>
      <c r="Z25" s="134"/>
      <c r="AA25" s="134">
        <v>1780.0</v>
      </c>
      <c r="AB25" s="134">
        <v>929.0</v>
      </c>
      <c r="AC25" s="135" t="s">
        <v>30</v>
      </c>
    </row>
    <row r="26" ht="15.75" customHeight="1">
      <c r="A26" s="17">
        <v>21.0</v>
      </c>
      <c r="B26" s="18" t="s">
        <v>31</v>
      </c>
      <c r="C26" s="18">
        <v>0.0</v>
      </c>
      <c r="D26" s="133">
        <v>0.0</v>
      </c>
      <c r="E26" s="133">
        <v>0.0</v>
      </c>
      <c r="F26" s="18">
        <v>36.0</v>
      </c>
      <c r="G26" s="18">
        <v>45.0</v>
      </c>
      <c r="H26" s="18">
        <v>212.0</v>
      </c>
      <c r="I26" s="18">
        <v>242.0</v>
      </c>
      <c r="J26" s="18">
        <v>307.0</v>
      </c>
      <c r="K26" s="133">
        <v>142.0</v>
      </c>
      <c r="L26" s="133">
        <v>268.0</v>
      </c>
      <c r="M26" s="18">
        <v>245.0</v>
      </c>
      <c r="N26" s="18">
        <v>267.0</v>
      </c>
      <c r="O26" s="133">
        <v>82.0</v>
      </c>
      <c r="P26" s="133">
        <v>122.0</v>
      </c>
      <c r="Q26" s="127">
        <v>1354.0</v>
      </c>
      <c r="R26" s="27"/>
      <c r="S26" s="29">
        <f t="shared" si="3"/>
        <v>0</v>
      </c>
      <c r="T26" s="29">
        <f t="shared" si="4"/>
        <v>410</v>
      </c>
      <c r="U26" s="29">
        <f t="shared" si="5"/>
        <v>204</v>
      </c>
      <c r="W26" s="134">
        <v>0.0</v>
      </c>
      <c r="X26" s="134">
        <v>410.0</v>
      </c>
      <c r="Y26" s="134">
        <v>204.0</v>
      </c>
      <c r="Z26" s="134"/>
      <c r="AA26" s="134">
        <v>842.0</v>
      </c>
      <c r="AB26" s="134">
        <v>512.0</v>
      </c>
      <c r="AC26" s="135" t="s">
        <v>31</v>
      </c>
      <c r="AF26" s="29" t="s">
        <v>110</v>
      </c>
    </row>
    <row r="27" ht="15.75" customHeight="1">
      <c r="A27" s="17">
        <v>22.0</v>
      </c>
      <c r="B27" s="18" t="s">
        <v>32</v>
      </c>
      <c r="C27" s="18">
        <v>0.0</v>
      </c>
      <c r="D27" s="133">
        <v>0.0</v>
      </c>
      <c r="E27" s="133">
        <v>0.0</v>
      </c>
      <c r="F27" s="18">
        <v>103.0</v>
      </c>
      <c r="G27" s="18">
        <v>119.0</v>
      </c>
      <c r="H27" s="18">
        <v>176.0</v>
      </c>
      <c r="I27" s="18">
        <v>216.0</v>
      </c>
      <c r="J27" s="18">
        <v>261.0</v>
      </c>
      <c r="K27" s="133">
        <v>110.0</v>
      </c>
      <c r="L27" s="133">
        <v>158.0</v>
      </c>
      <c r="M27" s="18">
        <v>373.0</v>
      </c>
      <c r="N27" s="18">
        <v>396.0</v>
      </c>
      <c r="O27" s="133">
        <v>94.0</v>
      </c>
      <c r="P27" s="133">
        <v>144.0</v>
      </c>
      <c r="Q27" s="127">
        <v>1644.0</v>
      </c>
      <c r="R27" s="27"/>
      <c r="S27" s="29">
        <f t="shared" si="3"/>
        <v>0</v>
      </c>
      <c r="T27" s="29">
        <f t="shared" si="4"/>
        <v>268</v>
      </c>
      <c r="U27" s="29">
        <f t="shared" si="5"/>
        <v>238</v>
      </c>
      <c r="W27" s="134">
        <v>0.0</v>
      </c>
      <c r="X27" s="134">
        <v>268.0</v>
      </c>
      <c r="Y27" s="134">
        <v>238.0</v>
      </c>
      <c r="Z27" s="134"/>
      <c r="AA27" s="134">
        <v>875.0</v>
      </c>
      <c r="AB27" s="134">
        <v>769.0</v>
      </c>
      <c r="AC27" s="135" t="s">
        <v>32</v>
      </c>
      <c r="AE27" s="1" t="s">
        <v>112</v>
      </c>
      <c r="AF27" s="1" t="s">
        <v>113</v>
      </c>
      <c r="AH27" s="29" t="s">
        <v>114</v>
      </c>
      <c r="AI27" s="29" t="s">
        <v>115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  <c r="W28" s="134"/>
      <c r="X28" s="134"/>
      <c r="Y28" s="134"/>
      <c r="Z28" s="134"/>
      <c r="AA28" s="134"/>
      <c r="AB28" s="134"/>
    </row>
    <row r="29" ht="15.75" customHeight="1">
      <c r="A29" s="17">
        <v>1.0</v>
      </c>
      <c r="B29" s="18" t="s">
        <v>10</v>
      </c>
      <c r="C29" s="18">
        <v>0.0</v>
      </c>
      <c r="D29" s="133">
        <v>0.0</v>
      </c>
      <c r="E29" s="133">
        <v>0.0</v>
      </c>
      <c r="F29" s="18">
        <v>1273.0</v>
      </c>
      <c r="G29" s="18">
        <v>1214.0</v>
      </c>
      <c r="H29" s="18">
        <v>1574.0</v>
      </c>
      <c r="I29" s="18">
        <v>1480.0</v>
      </c>
      <c r="J29" s="18">
        <v>1341.0</v>
      </c>
      <c r="K29" s="133">
        <v>1062.0</v>
      </c>
      <c r="L29" s="133">
        <v>1739.0</v>
      </c>
      <c r="M29" s="18">
        <v>1034.0</v>
      </c>
      <c r="N29" s="18">
        <v>970.0</v>
      </c>
      <c r="O29" s="133">
        <v>390.0</v>
      </c>
      <c r="P29" s="133">
        <v>557.0</v>
      </c>
      <c r="Q29" s="127">
        <v>8886.0</v>
      </c>
      <c r="R29" s="27"/>
      <c r="S29" s="29">
        <f t="shared" ref="S29:S50" si="8">SUM(D29:E29)</f>
        <v>0</v>
      </c>
      <c r="T29" s="29">
        <f t="shared" ref="T29:T50" si="9">SUM(K29:L29)</f>
        <v>2801</v>
      </c>
      <c r="U29" s="29">
        <f t="shared" ref="U29:U50" si="10">SUM(O29:P29)</f>
        <v>947</v>
      </c>
      <c r="W29" s="134">
        <v>0.0</v>
      </c>
      <c r="X29" s="134">
        <v>2801.0</v>
      </c>
      <c r="Y29" s="134">
        <v>947.0</v>
      </c>
      <c r="Z29" s="134"/>
      <c r="AA29" s="134">
        <v>6882.0</v>
      </c>
      <c r="AB29" s="134">
        <v>2004.0</v>
      </c>
      <c r="AC29" s="136" t="s">
        <v>10</v>
      </c>
      <c r="AD29" s="134"/>
      <c r="AE29" s="134">
        <f t="shared" ref="AE29:AF29" si="6">SUM(X29,X36,X39,X47)</f>
        <v>2885</v>
      </c>
      <c r="AF29" s="134">
        <f t="shared" si="6"/>
        <v>1003</v>
      </c>
      <c r="AG29" s="134"/>
      <c r="AH29" s="134">
        <f t="shared" ref="AH29:AI29" si="7">SUM(AA29,AA36,AA39,AA47)</f>
        <v>7106</v>
      </c>
      <c r="AI29" s="134">
        <f t="shared" si="7"/>
        <v>2124</v>
      </c>
    </row>
    <row r="30" ht="15.75" customHeight="1">
      <c r="A30" s="17">
        <v>2.0</v>
      </c>
      <c r="B30" s="18" t="s">
        <v>12</v>
      </c>
      <c r="C30" s="18">
        <v>0.0</v>
      </c>
      <c r="D30" s="133">
        <v>0.0</v>
      </c>
      <c r="E30" s="133">
        <v>0.0</v>
      </c>
      <c r="F30" s="18">
        <v>360.0</v>
      </c>
      <c r="G30" s="18">
        <v>288.0</v>
      </c>
      <c r="H30" s="18">
        <v>431.0</v>
      </c>
      <c r="I30" s="18">
        <v>378.0</v>
      </c>
      <c r="J30" s="18">
        <v>359.0</v>
      </c>
      <c r="K30" s="133">
        <v>234.0</v>
      </c>
      <c r="L30" s="133">
        <v>407.0</v>
      </c>
      <c r="M30" s="18">
        <v>497.0</v>
      </c>
      <c r="N30" s="18">
        <v>443.0</v>
      </c>
      <c r="O30" s="133">
        <v>144.0</v>
      </c>
      <c r="P30" s="133">
        <v>228.0</v>
      </c>
      <c r="Q30" s="127">
        <v>2756.0</v>
      </c>
      <c r="R30" s="27"/>
      <c r="S30" s="29">
        <f t="shared" si="8"/>
        <v>0</v>
      </c>
      <c r="T30" s="29">
        <f t="shared" si="9"/>
        <v>641</v>
      </c>
      <c r="U30" s="29">
        <f t="shared" si="10"/>
        <v>372</v>
      </c>
      <c r="W30" s="134">
        <v>0.0</v>
      </c>
      <c r="X30" s="134">
        <v>641.0</v>
      </c>
      <c r="Y30" s="134">
        <v>372.0</v>
      </c>
      <c r="Z30" s="134"/>
      <c r="AA30" s="134">
        <v>1816.0</v>
      </c>
      <c r="AB30" s="134">
        <v>940.0</v>
      </c>
      <c r="AC30" s="135" t="s">
        <v>12</v>
      </c>
    </row>
    <row r="31" ht="15.75" customHeight="1">
      <c r="A31" s="17">
        <v>3.0</v>
      </c>
      <c r="B31" s="18" t="s">
        <v>13</v>
      </c>
      <c r="C31" s="18">
        <v>0.0</v>
      </c>
      <c r="D31" s="133">
        <v>0.0</v>
      </c>
      <c r="E31" s="133">
        <v>0.0</v>
      </c>
      <c r="F31" s="18">
        <v>1349.0</v>
      </c>
      <c r="G31" s="18">
        <v>1324.0</v>
      </c>
      <c r="H31" s="18">
        <v>1443.0</v>
      </c>
      <c r="I31" s="18">
        <v>1508.0</v>
      </c>
      <c r="J31" s="18">
        <v>1266.0</v>
      </c>
      <c r="K31" s="133">
        <v>1042.0</v>
      </c>
      <c r="L31" s="133">
        <v>1705.0</v>
      </c>
      <c r="M31" s="18">
        <v>975.0</v>
      </c>
      <c r="N31" s="18">
        <v>894.0</v>
      </c>
      <c r="O31" s="133">
        <v>393.0</v>
      </c>
      <c r="P31" s="133">
        <v>593.0</v>
      </c>
      <c r="Q31" s="127">
        <v>8759.0</v>
      </c>
      <c r="R31" s="27"/>
      <c r="S31" s="29">
        <f t="shared" si="8"/>
        <v>0</v>
      </c>
      <c r="T31" s="29">
        <f t="shared" si="9"/>
        <v>2747</v>
      </c>
      <c r="U31" s="29">
        <f t="shared" si="10"/>
        <v>986</v>
      </c>
      <c r="W31" s="134">
        <v>0.0</v>
      </c>
      <c r="X31" s="134">
        <v>2747.0</v>
      </c>
      <c r="Y31" s="134">
        <v>986.0</v>
      </c>
      <c r="Z31" s="134"/>
      <c r="AA31" s="134">
        <v>6890.0</v>
      </c>
      <c r="AB31" s="134">
        <v>1869.0</v>
      </c>
      <c r="AC31" s="135" t="s">
        <v>13</v>
      </c>
    </row>
    <row r="32" ht="15.75" customHeight="1">
      <c r="A32" s="17">
        <v>4.0</v>
      </c>
      <c r="B32" s="18" t="s">
        <v>14</v>
      </c>
      <c r="C32" s="18">
        <v>0.0</v>
      </c>
      <c r="D32" s="133">
        <v>0.0</v>
      </c>
      <c r="E32" s="133">
        <v>0.0</v>
      </c>
      <c r="F32" s="18">
        <v>889.0</v>
      </c>
      <c r="G32" s="18">
        <v>940.0</v>
      </c>
      <c r="H32" s="18">
        <v>1543.0</v>
      </c>
      <c r="I32" s="18">
        <v>1555.0</v>
      </c>
      <c r="J32" s="18">
        <v>1401.0</v>
      </c>
      <c r="K32" s="133">
        <v>959.0</v>
      </c>
      <c r="L32" s="133">
        <v>1677.0</v>
      </c>
      <c r="M32" s="18">
        <v>860.0</v>
      </c>
      <c r="N32" s="18">
        <v>772.0</v>
      </c>
      <c r="O32" s="133">
        <v>329.0</v>
      </c>
      <c r="P32" s="133">
        <v>485.0</v>
      </c>
      <c r="Q32" s="127">
        <v>7965.0</v>
      </c>
      <c r="R32" s="27"/>
      <c r="S32" s="29">
        <f t="shared" si="8"/>
        <v>0</v>
      </c>
      <c r="T32" s="29">
        <f t="shared" si="9"/>
        <v>2636</v>
      </c>
      <c r="U32" s="29">
        <f t="shared" si="10"/>
        <v>814</v>
      </c>
      <c r="W32" s="134">
        <v>0.0</v>
      </c>
      <c r="X32" s="134">
        <v>2636.0</v>
      </c>
      <c r="Y32" s="134">
        <v>814.0</v>
      </c>
      <c r="Z32" s="134"/>
      <c r="AA32" s="134">
        <v>6328.0</v>
      </c>
      <c r="AB32" s="134">
        <v>1632.0</v>
      </c>
      <c r="AC32" s="135" t="s">
        <v>14</v>
      </c>
    </row>
    <row r="33" ht="15.75" customHeight="1">
      <c r="A33" s="17">
        <v>5.0</v>
      </c>
      <c r="B33" s="18" t="s">
        <v>15</v>
      </c>
      <c r="C33" s="18">
        <v>0.0</v>
      </c>
      <c r="D33" s="133">
        <v>0.0</v>
      </c>
      <c r="E33" s="133">
        <v>0.0</v>
      </c>
      <c r="F33" s="18">
        <v>298.0</v>
      </c>
      <c r="G33" s="18">
        <v>253.0</v>
      </c>
      <c r="H33" s="18">
        <v>561.0</v>
      </c>
      <c r="I33" s="18">
        <v>633.0</v>
      </c>
      <c r="J33" s="18">
        <v>551.0</v>
      </c>
      <c r="K33" s="133">
        <v>298.0</v>
      </c>
      <c r="L33" s="133">
        <v>439.0</v>
      </c>
      <c r="M33" s="18">
        <v>457.0</v>
      </c>
      <c r="N33" s="18">
        <v>439.0</v>
      </c>
      <c r="O33" s="133">
        <v>117.0</v>
      </c>
      <c r="P33" s="133">
        <v>152.0</v>
      </c>
      <c r="Q33" s="127">
        <v>3192.0</v>
      </c>
      <c r="R33" s="27"/>
      <c r="S33" s="29">
        <f t="shared" si="8"/>
        <v>0</v>
      </c>
      <c r="T33" s="29">
        <f t="shared" si="9"/>
        <v>737</v>
      </c>
      <c r="U33" s="29">
        <f t="shared" si="10"/>
        <v>269</v>
      </c>
      <c r="W33" s="134">
        <v>0.0</v>
      </c>
      <c r="X33" s="134">
        <v>737.0</v>
      </c>
      <c r="Y33" s="134">
        <v>269.0</v>
      </c>
      <c r="Z33" s="134"/>
      <c r="AA33" s="134">
        <v>2296.0</v>
      </c>
      <c r="AB33" s="134">
        <v>896.0</v>
      </c>
      <c r="AC33" s="135" t="s">
        <v>15</v>
      </c>
    </row>
    <row r="34" ht="15.75" customHeight="1">
      <c r="A34" s="17">
        <v>6.0</v>
      </c>
      <c r="B34" s="18" t="s">
        <v>16</v>
      </c>
      <c r="C34" s="18">
        <v>0.0</v>
      </c>
      <c r="D34" s="133">
        <v>0.0</v>
      </c>
      <c r="E34" s="133">
        <v>0.0</v>
      </c>
      <c r="F34" s="18">
        <v>40.0</v>
      </c>
      <c r="G34" s="18">
        <v>39.0</v>
      </c>
      <c r="H34" s="18">
        <v>31.0</v>
      </c>
      <c r="I34" s="18">
        <v>43.0</v>
      </c>
      <c r="J34" s="18">
        <v>142.0</v>
      </c>
      <c r="K34" s="133">
        <v>63.0</v>
      </c>
      <c r="L34" s="133">
        <v>107.0</v>
      </c>
      <c r="M34" s="18">
        <v>189.0</v>
      </c>
      <c r="N34" s="18">
        <v>198.0</v>
      </c>
      <c r="O34" s="133">
        <v>89.0</v>
      </c>
      <c r="P34" s="133">
        <v>107.0</v>
      </c>
      <c r="Q34" s="127">
        <v>682.0</v>
      </c>
      <c r="R34" s="27"/>
      <c r="S34" s="29">
        <f t="shared" si="8"/>
        <v>0</v>
      </c>
      <c r="T34" s="29">
        <f t="shared" si="9"/>
        <v>170</v>
      </c>
      <c r="U34" s="29">
        <f t="shared" si="10"/>
        <v>196</v>
      </c>
      <c r="W34" s="134">
        <v>0.0</v>
      </c>
      <c r="X34" s="134">
        <v>170.0</v>
      </c>
      <c r="Y34" s="134">
        <v>196.0</v>
      </c>
      <c r="Z34" s="134"/>
      <c r="AA34" s="134">
        <v>295.0</v>
      </c>
      <c r="AB34" s="134">
        <v>387.0</v>
      </c>
      <c r="AC34" s="135" t="s">
        <v>16</v>
      </c>
    </row>
    <row r="35" ht="15.75" customHeight="1">
      <c r="A35" s="17">
        <v>7.0</v>
      </c>
      <c r="B35" s="18" t="s">
        <v>17</v>
      </c>
      <c r="C35" s="18">
        <v>0.0</v>
      </c>
      <c r="D35" s="133">
        <v>0.0</v>
      </c>
      <c r="E35" s="133">
        <v>0.0</v>
      </c>
      <c r="F35" s="18">
        <v>910.0</v>
      </c>
      <c r="G35" s="18">
        <v>865.0</v>
      </c>
      <c r="H35" s="18">
        <v>1396.0</v>
      </c>
      <c r="I35" s="18">
        <v>1398.0</v>
      </c>
      <c r="J35" s="18">
        <v>1291.0</v>
      </c>
      <c r="K35" s="133">
        <v>938.0</v>
      </c>
      <c r="L35" s="133">
        <v>1483.0</v>
      </c>
      <c r="M35" s="18">
        <v>1036.0</v>
      </c>
      <c r="N35" s="18">
        <v>974.0</v>
      </c>
      <c r="O35" s="133">
        <v>363.0</v>
      </c>
      <c r="P35" s="133">
        <v>552.0</v>
      </c>
      <c r="Q35" s="127">
        <v>7870.0</v>
      </c>
      <c r="R35" s="27"/>
      <c r="S35" s="29">
        <f t="shared" si="8"/>
        <v>0</v>
      </c>
      <c r="T35" s="29">
        <f t="shared" si="9"/>
        <v>2421</v>
      </c>
      <c r="U35" s="29">
        <f t="shared" si="10"/>
        <v>915</v>
      </c>
      <c r="W35" s="134">
        <v>0.0</v>
      </c>
      <c r="X35" s="134">
        <v>2421.0</v>
      </c>
      <c r="Y35" s="134">
        <v>915.0</v>
      </c>
      <c r="Z35" s="134"/>
      <c r="AA35" s="134">
        <v>5860.0</v>
      </c>
      <c r="AB35" s="134">
        <v>2010.0</v>
      </c>
      <c r="AC35" s="135" t="s">
        <v>17</v>
      </c>
    </row>
    <row r="36" ht="15.75" customHeight="1">
      <c r="A36" s="17">
        <v>8.0</v>
      </c>
      <c r="B36" s="18" t="s">
        <v>18</v>
      </c>
      <c r="C36" s="18">
        <v>0.0</v>
      </c>
      <c r="D36" s="133">
        <v>0.0</v>
      </c>
      <c r="E36" s="133">
        <v>0.0</v>
      </c>
      <c r="F36" s="18">
        <v>2.0</v>
      </c>
      <c r="G36" s="18">
        <v>0.0</v>
      </c>
      <c r="H36" s="18">
        <v>10.0</v>
      </c>
      <c r="I36" s="18">
        <v>0.0</v>
      </c>
      <c r="J36" s="18">
        <v>0.0</v>
      </c>
      <c r="K36" s="133">
        <v>2.0</v>
      </c>
      <c r="L36" s="133">
        <v>3.0</v>
      </c>
      <c r="M36" s="18">
        <v>0.0</v>
      </c>
      <c r="N36" s="18">
        <v>0.0</v>
      </c>
      <c r="O36" s="133">
        <v>0.0</v>
      </c>
      <c r="P36" s="133">
        <v>0.0</v>
      </c>
      <c r="Q36" s="127">
        <v>12.0</v>
      </c>
      <c r="R36" s="27"/>
      <c r="S36" s="29">
        <f t="shared" si="8"/>
        <v>0</v>
      </c>
      <c r="T36" s="29">
        <f t="shared" si="9"/>
        <v>5</v>
      </c>
      <c r="U36" s="29">
        <f t="shared" si="10"/>
        <v>0</v>
      </c>
      <c r="W36" s="134">
        <v>0.0</v>
      </c>
      <c r="X36" s="134">
        <v>5.0</v>
      </c>
      <c r="Y36" s="134">
        <v>0.0</v>
      </c>
      <c r="Z36" s="134"/>
      <c r="AA36" s="134">
        <v>12.0</v>
      </c>
      <c r="AB36" s="134">
        <v>0.0</v>
      </c>
      <c r="AC36" s="135" t="s">
        <v>18</v>
      </c>
    </row>
    <row r="37" ht="15.75" customHeight="1">
      <c r="A37" s="17">
        <v>9.0</v>
      </c>
      <c r="B37" s="18" t="s">
        <v>19</v>
      </c>
      <c r="C37" s="18">
        <v>0.0</v>
      </c>
      <c r="D37" s="133">
        <v>0.0</v>
      </c>
      <c r="E37" s="133">
        <v>0.0</v>
      </c>
      <c r="F37" s="18">
        <v>1205.0</v>
      </c>
      <c r="G37" s="18">
        <v>1051.0</v>
      </c>
      <c r="H37" s="18">
        <v>1435.0</v>
      </c>
      <c r="I37" s="18">
        <v>1339.0</v>
      </c>
      <c r="J37" s="18">
        <v>1192.0</v>
      </c>
      <c r="K37" s="133">
        <v>1077.0</v>
      </c>
      <c r="L37" s="133">
        <v>1706.0</v>
      </c>
      <c r="M37" s="18">
        <v>919.0</v>
      </c>
      <c r="N37" s="18">
        <v>875.0</v>
      </c>
      <c r="O37" s="133">
        <v>383.0</v>
      </c>
      <c r="P37" s="133">
        <v>570.0</v>
      </c>
      <c r="Q37" s="127">
        <v>8016.0</v>
      </c>
      <c r="R37" s="27"/>
      <c r="S37" s="29">
        <f t="shared" si="8"/>
        <v>0</v>
      </c>
      <c r="T37" s="29">
        <f t="shared" si="9"/>
        <v>2783</v>
      </c>
      <c r="U37" s="29">
        <f t="shared" si="10"/>
        <v>953</v>
      </c>
      <c r="W37" s="134">
        <v>0.0</v>
      </c>
      <c r="X37" s="134">
        <v>2783.0</v>
      </c>
      <c r="Y37" s="134">
        <v>953.0</v>
      </c>
      <c r="Z37" s="134"/>
      <c r="AA37" s="134">
        <v>6222.0</v>
      </c>
      <c r="AB37" s="134">
        <v>1794.0</v>
      </c>
      <c r="AC37" s="135" t="s">
        <v>19</v>
      </c>
    </row>
    <row r="38" ht="15.75" customHeight="1">
      <c r="A38" s="17">
        <v>10.0</v>
      </c>
      <c r="B38" s="18" t="s">
        <v>20</v>
      </c>
      <c r="C38" s="18">
        <v>1888.0</v>
      </c>
      <c r="D38" s="133">
        <v>186.0</v>
      </c>
      <c r="E38" s="133">
        <v>305.0</v>
      </c>
      <c r="F38" s="18">
        <v>2164.0</v>
      </c>
      <c r="G38" s="18">
        <v>1981.0</v>
      </c>
      <c r="H38" s="18">
        <v>1689.0</v>
      </c>
      <c r="I38" s="18">
        <v>1603.0</v>
      </c>
      <c r="J38" s="18">
        <v>1375.0</v>
      </c>
      <c r="K38" s="133">
        <v>906.0</v>
      </c>
      <c r="L38" s="133">
        <v>1436.0</v>
      </c>
      <c r="M38" s="18">
        <v>1010.0</v>
      </c>
      <c r="N38" s="18">
        <v>1012.0</v>
      </c>
      <c r="O38" s="133">
        <v>271.0</v>
      </c>
      <c r="P38" s="133">
        <v>380.0</v>
      </c>
      <c r="Q38" s="127">
        <v>12722.0</v>
      </c>
      <c r="R38" s="27"/>
      <c r="S38" s="29">
        <f t="shared" si="8"/>
        <v>491</v>
      </c>
      <c r="T38" s="29">
        <f t="shared" si="9"/>
        <v>2342</v>
      </c>
      <c r="U38" s="29">
        <f t="shared" si="10"/>
        <v>651</v>
      </c>
      <c r="W38" s="134">
        <v>491.0</v>
      </c>
      <c r="X38" s="134">
        <v>2342.0</v>
      </c>
      <c r="Y38" s="134">
        <v>651.0</v>
      </c>
      <c r="Z38" s="134"/>
      <c r="AA38" s="134">
        <v>8812.0</v>
      </c>
      <c r="AB38" s="134">
        <v>2022.0</v>
      </c>
      <c r="AC38" s="135" t="s">
        <v>20</v>
      </c>
    </row>
    <row r="39" ht="15.75" customHeight="1">
      <c r="A39" s="17">
        <v>11.0</v>
      </c>
      <c r="B39" s="18" t="s">
        <v>21</v>
      </c>
      <c r="C39" s="18">
        <v>0.0</v>
      </c>
      <c r="D39" s="133">
        <v>0.0</v>
      </c>
      <c r="E39" s="133">
        <v>0.0</v>
      </c>
      <c r="F39" s="18">
        <v>21.0</v>
      </c>
      <c r="G39" s="18">
        <v>21.0</v>
      </c>
      <c r="H39" s="18">
        <v>18.0</v>
      </c>
      <c r="I39" s="18">
        <v>19.0</v>
      </c>
      <c r="J39" s="18">
        <v>16.0</v>
      </c>
      <c r="K39" s="133">
        <v>8.0</v>
      </c>
      <c r="L39" s="133">
        <v>6.0</v>
      </c>
      <c r="M39" s="18">
        <v>24.0</v>
      </c>
      <c r="N39" s="18">
        <v>9.0</v>
      </c>
      <c r="O39" s="133">
        <v>3.0</v>
      </c>
      <c r="P39" s="133">
        <v>6.0</v>
      </c>
      <c r="Q39" s="127">
        <v>128.0</v>
      </c>
      <c r="R39" s="27"/>
      <c r="S39" s="29">
        <f t="shared" si="8"/>
        <v>0</v>
      </c>
      <c r="T39" s="29">
        <f t="shared" si="9"/>
        <v>14</v>
      </c>
      <c r="U39" s="29">
        <f t="shared" si="10"/>
        <v>9</v>
      </c>
      <c r="W39" s="134">
        <v>0.0</v>
      </c>
      <c r="X39" s="134">
        <v>14.0</v>
      </c>
      <c r="Y39" s="134">
        <v>9.0</v>
      </c>
      <c r="Z39" s="134"/>
      <c r="AA39" s="134">
        <v>95.0</v>
      </c>
      <c r="AB39" s="134">
        <v>33.0</v>
      </c>
      <c r="AC39" s="135" t="s">
        <v>21</v>
      </c>
    </row>
    <row r="40" ht="15.75" customHeight="1">
      <c r="A40" s="17">
        <v>12.0</v>
      </c>
      <c r="B40" s="18" t="s">
        <v>22</v>
      </c>
      <c r="C40" s="18">
        <v>0.0</v>
      </c>
      <c r="D40" s="133">
        <v>0.0</v>
      </c>
      <c r="E40" s="133">
        <v>0.0</v>
      </c>
      <c r="F40" s="18">
        <v>158.0</v>
      </c>
      <c r="G40" s="18">
        <v>765.0</v>
      </c>
      <c r="H40" s="18">
        <v>1309.0</v>
      </c>
      <c r="I40" s="18">
        <v>1434.0</v>
      </c>
      <c r="J40" s="18">
        <v>1460.0</v>
      </c>
      <c r="K40" s="133">
        <v>864.0</v>
      </c>
      <c r="L40" s="133">
        <v>1433.0</v>
      </c>
      <c r="M40" s="18">
        <v>1062.0</v>
      </c>
      <c r="N40" s="18">
        <v>1049.0</v>
      </c>
      <c r="O40" s="133">
        <v>410.0</v>
      </c>
      <c r="P40" s="133">
        <v>627.0</v>
      </c>
      <c r="Q40" s="127">
        <v>7237.0</v>
      </c>
      <c r="R40" s="27"/>
      <c r="S40" s="29">
        <f t="shared" si="8"/>
        <v>0</v>
      </c>
      <c r="T40" s="29">
        <f t="shared" si="9"/>
        <v>2297</v>
      </c>
      <c r="U40" s="29">
        <f t="shared" si="10"/>
        <v>1037</v>
      </c>
      <c r="W40" s="134">
        <v>0.0</v>
      </c>
      <c r="X40" s="134">
        <v>2297.0</v>
      </c>
      <c r="Y40" s="134">
        <v>1037.0</v>
      </c>
      <c r="Z40" s="134"/>
      <c r="AA40" s="134">
        <v>5126.0</v>
      </c>
      <c r="AB40" s="134">
        <v>2111.0</v>
      </c>
      <c r="AC40" s="135" t="s">
        <v>22</v>
      </c>
    </row>
    <row r="41" ht="15.75" customHeight="1">
      <c r="A41" s="17">
        <v>13.0</v>
      </c>
      <c r="B41" s="18" t="s">
        <v>23</v>
      </c>
      <c r="C41" s="18">
        <v>0.0</v>
      </c>
      <c r="D41" s="133">
        <v>0.0</v>
      </c>
      <c r="E41" s="133">
        <v>0.0</v>
      </c>
      <c r="F41" s="18">
        <v>269.0</v>
      </c>
      <c r="G41" s="18">
        <v>269.0</v>
      </c>
      <c r="H41" s="18">
        <v>393.0</v>
      </c>
      <c r="I41" s="18">
        <v>1149.0</v>
      </c>
      <c r="J41" s="18">
        <v>1117.0</v>
      </c>
      <c r="K41" s="133">
        <v>556.0</v>
      </c>
      <c r="L41" s="133">
        <v>955.0</v>
      </c>
      <c r="M41" s="18">
        <v>896.0</v>
      </c>
      <c r="N41" s="18">
        <v>862.0</v>
      </c>
      <c r="O41" s="133">
        <v>377.0</v>
      </c>
      <c r="P41" s="133">
        <v>553.0</v>
      </c>
      <c r="Q41" s="127">
        <v>4955.0</v>
      </c>
      <c r="R41" s="27"/>
      <c r="S41" s="29">
        <f t="shared" si="8"/>
        <v>0</v>
      </c>
      <c r="T41" s="29">
        <f t="shared" si="9"/>
        <v>1511</v>
      </c>
      <c r="U41" s="29">
        <f t="shared" si="10"/>
        <v>930</v>
      </c>
      <c r="W41" s="134">
        <v>0.0</v>
      </c>
      <c r="X41" s="134">
        <v>1511.0</v>
      </c>
      <c r="Y41" s="134">
        <v>930.0</v>
      </c>
      <c r="Z41" s="134"/>
      <c r="AA41" s="134">
        <v>3197.0</v>
      </c>
      <c r="AB41" s="134">
        <v>1758.0</v>
      </c>
      <c r="AC41" s="135" t="s">
        <v>23</v>
      </c>
    </row>
    <row r="42" ht="15.75" customHeight="1">
      <c r="A42" s="17">
        <v>14.0</v>
      </c>
      <c r="B42" s="18" t="s">
        <v>24</v>
      </c>
      <c r="C42" s="18">
        <v>0.0</v>
      </c>
      <c r="D42" s="133">
        <v>0.0</v>
      </c>
      <c r="E42" s="133">
        <v>0.0</v>
      </c>
      <c r="F42" s="18">
        <v>0.0</v>
      </c>
      <c r="G42" s="18">
        <v>4.0</v>
      </c>
      <c r="H42" s="18">
        <v>64.0</v>
      </c>
      <c r="I42" s="18">
        <v>82.0</v>
      </c>
      <c r="J42" s="18">
        <v>456.0</v>
      </c>
      <c r="K42" s="133">
        <v>142.0</v>
      </c>
      <c r="L42" s="133">
        <v>186.0</v>
      </c>
      <c r="M42" s="18">
        <v>531.0</v>
      </c>
      <c r="N42" s="18">
        <v>568.0</v>
      </c>
      <c r="O42" s="133">
        <v>225.0</v>
      </c>
      <c r="P42" s="133">
        <v>363.0</v>
      </c>
      <c r="Q42" s="127">
        <v>1705.0</v>
      </c>
      <c r="R42" s="27"/>
      <c r="S42" s="29">
        <f t="shared" si="8"/>
        <v>0</v>
      </c>
      <c r="T42" s="29">
        <f t="shared" si="9"/>
        <v>328</v>
      </c>
      <c r="U42" s="29">
        <f t="shared" si="10"/>
        <v>588</v>
      </c>
      <c r="W42" s="134">
        <v>0.0</v>
      </c>
      <c r="X42" s="134">
        <v>328.0</v>
      </c>
      <c r="Y42" s="134">
        <v>588.0</v>
      </c>
      <c r="Z42" s="134"/>
      <c r="AA42" s="134">
        <v>606.0</v>
      </c>
      <c r="AB42" s="134">
        <v>1099.0</v>
      </c>
      <c r="AC42" s="135" t="s">
        <v>24</v>
      </c>
    </row>
    <row r="43" ht="15.75" customHeight="1">
      <c r="A43" s="17">
        <v>15.0</v>
      </c>
      <c r="B43" s="18" t="s">
        <v>25</v>
      </c>
      <c r="C43" s="18">
        <v>1501.0</v>
      </c>
      <c r="D43" s="133">
        <v>229.0</v>
      </c>
      <c r="E43" s="133">
        <v>337.0</v>
      </c>
      <c r="F43" s="18">
        <v>2269.0</v>
      </c>
      <c r="G43" s="18">
        <v>2158.0</v>
      </c>
      <c r="H43" s="18">
        <v>2051.0</v>
      </c>
      <c r="I43" s="18">
        <v>1995.0</v>
      </c>
      <c r="J43" s="18">
        <v>1712.0</v>
      </c>
      <c r="K43" s="133">
        <v>1536.0</v>
      </c>
      <c r="L43" s="133">
        <v>2625.0</v>
      </c>
      <c r="M43" s="18">
        <v>1288.0</v>
      </c>
      <c r="N43" s="18">
        <v>1299.0</v>
      </c>
      <c r="O43" s="133">
        <v>487.0</v>
      </c>
      <c r="P43" s="133">
        <v>792.0</v>
      </c>
      <c r="Q43" s="127">
        <v>14273.0</v>
      </c>
      <c r="R43" s="27"/>
      <c r="S43" s="29">
        <f t="shared" si="8"/>
        <v>566</v>
      </c>
      <c r="T43" s="29">
        <f t="shared" si="9"/>
        <v>4161</v>
      </c>
      <c r="U43" s="29">
        <f t="shared" si="10"/>
        <v>1279</v>
      </c>
      <c r="W43" s="134">
        <v>566.0</v>
      </c>
      <c r="X43" s="134">
        <v>4161.0</v>
      </c>
      <c r="Y43" s="134">
        <v>1279.0</v>
      </c>
      <c r="Z43" s="134"/>
      <c r="AA43" s="134">
        <v>10185.0</v>
      </c>
      <c r="AB43" s="134">
        <v>2587.0</v>
      </c>
      <c r="AC43" s="135" t="s">
        <v>25</v>
      </c>
    </row>
    <row r="44" ht="15.75" customHeight="1">
      <c r="A44" s="17">
        <v>16.0</v>
      </c>
      <c r="B44" s="18" t="s">
        <v>26</v>
      </c>
      <c r="C44" s="18">
        <v>0.0</v>
      </c>
      <c r="D44" s="133">
        <v>0.0</v>
      </c>
      <c r="E44" s="133">
        <v>0.0</v>
      </c>
      <c r="F44" s="18">
        <v>1156.0</v>
      </c>
      <c r="G44" s="18">
        <v>1116.0</v>
      </c>
      <c r="H44" s="18">
        <v>1532.0</v>
      </c>
      <c r="I44" s="18">
        <v>1496.0</v>
      </c>
      <c r="J44" s="18">
        <v>869.0</v>
      </c>
      <c r="K44" s="133">
        <v>1080.0</v>
      </c>
      <c r="L44" s="133">
        <v>1733.0</v>
      </c>
      <c r="M44" s="18">
        <v>460.0</v>
      </c>
      <c r="N44" s="18">
        <v>470.0</v>
      </c>
      <c r="O44" s="133">
        <v>296.0</v>
      </c>
      <c r="P44" s="133">
        <v>332.0</v>
      </c>
      <c r="Q44" s="127">
        <v>7099.0</v>
      </c>
      <c r="R44" s="27"/>
      <c r="S44" s="29">
        <f t="shared" si="8"/>
        <v>0</v>
      </c>
      <c r="T44" s="29">
        <f t="shared" si="9"/>
        <v>2813</v>
      </c>
      <c r="U44" s="29">
        <f t="shared" si="10"/>
        <v>628</v>
      </c>
      <c r="W44" s="134">
        <v>0.0</v>
      </c>
      <c r="X44" s="134">
        <v>2813.0</v>
      </c>
      <c r="Y44" s="134">
        <v>628.0</v>
      </c>
      <c r="Z44" s="134"/>
      <c r="AA44" s="134">
        <v>6169.0</v>
      </c>
      <c r="AB44" s="134">
        <v>930.0</v>
      </c>
      <c r="AC44" s="135" t="s">
        <v>26</v>
      </c>
    </row>
    <row r="45" ht="15.75" customHeight="1">
      <c r="A45" s="17">
        <v>17.0</v>
      </c>
      <c r="B45" s="18" t="s">
        <v>27</v>
      </c>
      <c r="C45" s="18">
        <v>0.0</v>
      </c>
      <c r="D45" s="133">
        <v>0.0</v>
      </c>
      <c r="E45" s="133">
        <v>0.0</v>
      </c>
      <c r="F45" s="18">
        <v>0.0</v>
      </c>
      <c r="G45" s="18">
        <v>7.0</v>
      </c>
      <c r="H45" s="18">
        <v>1215.0</v>
      </c>
      <c r="I45" s="18">
        <v>1265.0</v>
      </c>
      <c r="J45" s="18">
        <v>1092.0</v>
      </c>
      <c r="K45" s="133">
        <v>487.0</v>
      </c>
      <c r="L45" s="133">
        <v>665.0</v>
      </c>
      <c r="M45" s="18">
        <v>730.0</v>
      </c>
      <c r="N45" s="18">
        <v>713.0</v>
      </c>
      <c r="O45" s="133">
        <v>235.0</v>
      </c>
      <c r="P45" s="133">
        <v>324.0</v>
      </c>
      <c r="Q45" s="127">
        <v>5022.0</v>
      </c>
      <c r="R45" s="27"/>
      <c r="S45" s="29">
        <f t="shared" si="8"/>
        <v>0</v>
      </c>
      <c r="T45" s="29">
        <f t="shared" si="9"/>
        <v>1152</v>
      </c>
      <c r="U45" s="29">
        <f t="shared" si="10"/>
        <v>559</v>
      </c>
      <c r="W45" s="134">
        <v>0.0</v>
      </c>
      <c r="X45" s="134">
        <v>1152.0</v>
      </c>
      <c r="Y45" s="134">
        <v>559.0</v>
      </c>
      <c r="Z45" s="134"/>
      <c r="AA45" s="134">
        <v>3579.0</v>
      </c>
      <c r="AB45" s="134">
        <v>1443.0</v>
      </c>
      <c r="AC45" s="135" t="s">
        <v>27</v>
      </c>
    </row>
    <row r="46" ht="15.75" customHeight="1">
      <c r="A46" s="17">
        <v>18.0</v>
      </c>
      <c r="B46" s="18" t="s">
        <v>28</v>
      </c>
      <c r="C46" s="18">
        <v>0.0</v>
      </c>
      <c r="D46" s="133">
        <v>0.0</v>
      </c>
      <c r="E46" s="133">
        <v>0.0</v>
      </c>
      <c r="F46" s="18">
        <v>892.0</v>
      </c>
      <c r="G46" s="18">
        <v>866.0</v>
      </c>
      <c r="H46" s="18">
        <v>1217.0</v>
      </c>
      <c r="I46" s="18">
        <v>1451.0</v>
      </c>
      <c r="J46" s="18">
        <v>1355.0</v>
      </c>
      <c r="K46" s="133">
        <v>1005.0</v>
      </c>
      <c r="L46" s="133">
        <v>1590.0</v>
      </c>
      <c r="M46" s="18">
        <v>1146.0</v>
      </c>
      <c r="N46" s="18">
        <v>1044.0</v>
      </c>
      <c r="O46" s="133">
        <v>479.0</v>
      </c>
      <c r="P46" s="133">
        <v>698.0</v>
      </c>
      <c r="Q46" s="127">
        <v>7971.0</v>
      </c>
      <c r="R46" s="27"/>
      <c r="S46" s="29">
        <f t="shared" si="8"/>
        <v>0</v>
      </c>
      <c r="T46" s="29">
        <f t="shared" si="9"/>
        <v>2595</v>
      </c>
      <c r="U46" s="29">
        <f t="shared" si="10"/>
        <v>1177</v>
      </c>
      <c r="W46" s="134">
        <v>0.0</v>
      </c>
      <c r="X46" s="134">
        <v>2595.0</v>
      </c>
      <c r="Y46" s="134">
        <v>1177.0</v>
      </c>
      <c r="Z46" s="134"/>
      <c r="AA46" s="134">
        <v>5781.0</v>
      </c>
      <c r="AB46" s="134">
        <v>2190.0</v>
      </c>
      <c r="AC46" s="135" t="s">
        <v>28</v>
      </c>
    </row>
    <row r="47" ht="15.75" customHeight="1">
      <c r="A47" s="17">
        <v>19.0</v>
      </c>
      <c r="B47" s="18" t="s">
        <v>29</v>
      </c>
      <c r="C47" s="18">
        <v>0.0</v>
      </c>
      <c r="D47" s="133">
        <v>0.0</v>
      </c>
      <c r="E47" s="133">
        <v>0.0</v>
      </c>
      <c r="F47" s="18">
        <v>4.0</v>
      </c>
      <c r="G47" s="18">
        <v>5.0</v>
      </c>
      <c r="H47" s="18">
        <v>11.0</v>
      </c>
      <c r="I47" s="18">
        <v>44.0</v>
      </c>
      <c r="J47" s="18">
        <v>53.0</v>
      </c>
      <c r="K47" s="133">
        <v>26.0</v>
      </c>
      <c r="L47" s="133">
        <v>39.0</v>
      </c>
      <c r="M47" s="18">
        <v>44.0</v>
      </c>
      <c r="N47" s="18">
        <v>43.0</v>
      </c>
      <c r="O47" s="133">
        <v>20.0</v>
      </c>
      <c r="P47" s="133">
        <v>27.0</v>
      </c>
      <c r="Q47" s="127">
        <v>204.0</v>
      </c>
      <c r="R47" s="27"/>
      <c r="S47" s="29">
        <f t="shared" si="8"/>
        <v>0</v>
      </c>
      <c r="T47" s="29">
        <f t="shared" si="9"/>
        <v>65</v>
      </c>
      <c r="U47" s="29">
        <f t="shared" si="10"/>
        <v>47</v>
      </c>
      <c r="W47" s="134">
        <v>0.0</v>
      </c>
      <c r="X47" s="134">
        <v>65.0</v>
      </c>
      <c r="Y47" s="134">
        <v>47.0</v>
      </c>
      <c r="Z47" s="134"/>
      <c r="AA47" s="134">
        <v>117.0</v>
      </c>
      <c r="AB47" s="134">
        <v>87.0</v>
      </c>
      <c r="AC47" s="135" t="s">
        <v>29</v>
      </c>
    </row>
    <row r="48" ht="15.75" customHeight="1">
      <c r="A48" s="17">
        <v>20.0</v>
      </c>
      <c r="B48" s="18" t="s">
        <v>30</v>
      </c>
      <c r="C48" s="18">
        <v>0.0</v>
      </c>
      <c r="D48" s="133">
        <v>0.0</v>
      </c>
      <c r="E48" s="133">
        <v>0.0</v>
      </c>
      <c r="F48" s="18">
        <v>24.0</v>
      </c>
      <c r="G48" s="18">
        <v>32.0</v>
      </c>
      <c r="H48" s="18">
        <v>123.0</v>
      </c>
      <c r="I48" s="18">
        <v>995.0</v>
      </c>
      <c r="J48" s="18">
        <v>854.0</v>
      </c>
      <c r="K48" s="133">
        <v>273.0</v>
      </c>
      <c r="L48" s="133">
        <v>446.0</v>
      </c>
      <c r="M48" s="18">
        <v>605.0</v>
      </c>
      <c r="N48" s="18">
        <v>599.0</v>
      </c>
      <c r="O48" s="133">
        <v>210.0</v>
      </c>
      <c r="P48" s="133">
        <v>277.0</v>
      </c>
      <c r="Q48" s="127">
        <v>3232.0</v>
      </c>
      <c r="R48" s="27"/>
      <c r="S48" s="29">
        <f t="shared" si="8"/>
        <v>0</v>
      </c>
      <c r="T48" s="29">
        <f t="shared" si="9"/>
        <v>719</v>
      </c>
      <c r="U48" s="29">
        <f t="shared" si="10"/>
        <v>487</v>
      </c>
      <c r="W48" s="134">
        <v>0.0</v>
      </c>
      <c r="X48" s="134">
        <v>719.0</v>
      </c>
      <c r="Y48" s="134">
        <v>487.0</v>
      </c>
      <c r="Z48" s="134"/>
      <c r="AA48" s="134">
        <v>2028.0</v>
      </c>
      <c r="AB48" s="134">
        <v>1204.0</v>
      </c>
      <c r="AC48" s="135" t="s">
        <v>30</v>
      </c>
    </row>
    <row r="49" ht="15.75" customHeight="1">
      <c r="A49" s="17">
        <v>21.0</v>
      </c>
      <c r="B49" s="18" t="s">
        <v>31</v>
      </c>
      <c r="C49" s="18">
        <v>0.0</v>
      </c>
      <c r="D49" s="133">
        <v>0.0</v>
      </c>
      <c r="E49" s="133">
        <v>0.0</v>
      </c>
      <c r="F49" s="18">
        <v>93.0</v>
      </c>
      <c r="G49" s="18">
        <v>116.0</v>
      </c>
      <c r="H49" s="18">
        <v>559.0</v>
      </c>
      <c r="I49" s="18">
        <v>635.0</v>
      </c>
      <c r="J49" s="18">
        <v>619.0</v>
      </c>
      <c r="K49" s="133">
        <v>372.0</v>
      </c>
      <c r="L49" s="133">
        <v>543.0</v>
      </c>
      <c r="M49" s="18">
        <v>525.0</v>
      </c>
      <c r="N49" s="18">
        <v>489.0</v>
      </c>
      <c r="O49" s="133">
        <v>234.0</v>
      </c>
      <c r="P49" s="133">
        <v>363.0</v>
      </c>
      <c r="Q49" s="127">
        <v>3036.0</v>
      </c>
      <c r="R49" s="27"/>
      <c r="S49" s="29">
        <f t="shared" si="8"/>
        <v>0</v>
      </c>
      <c r="T49" s="29">
        <f t="shared" si="9"/>
        <v>915</v>
      </c>
      <c r="U49" s="29">
        <f t="shared" si="10"/>
        <v>597</v>
      </c>
      <c r="W49" s="134">
        <v>0.0</v>
      </c>
      <c r="X49" s="134">
        <v>915.0</v>
      </c>
      <c r="Y49" s="134">
        <v>597.0</v>
      </c>
      <c r="Z49" s="134"/>
      <c r="AA49" s="134">
        <v>2022.0</v>
      </c>
      <c r="AB49" s="134">
        <v>1014.0</v>
      </c>
      <c r="AC49" s="135" t="s">
        <v>31</v>
      </c>
    </row>
    <row r="50" ht="15.75" customHeight="1">
      <c r="A50" s="17">
        <v>22.0</v>
      </c>
      <c r="B50" s="18" t="s">
        <v>32</v>
      </c>
      <c r="C50" s="18">
        <v>0.0</v>
      </c>
      <c r="D50" s="133">
        <v>0.0</v>
      </c>
      <c r="E50" s="133">
        <v>0.0</v>
      </c>
      <c r="F50" s="18">
        <v>126.0</v>
      </c>
      <c r="G50" s="18">
        <v>161.0</v>
      </c>
      <c r="H50" s="18">
        <v>159.0</v>
      </c>
      <c r="I50" s="18">
        <v>180.0</v>
      </c>
      <c r="J50" s="18">
        <v>276.0</v>
      </c>
      <c r="K50" s="133">
        <v>152.0</v>
      </c>
      <c r="L50" s="133">
        <v>295.0</v>
      </c>
      <c r="M50" s="18">
        <v>302.0</v>
      </c>
      <c r="N50" s="18">
        <v>336.0</v>
      </c>
      <c r="O50" s="133">
        <v>131.0</v>
      </c>
      <c r="P50" s="133">
        <v>202.0</v>
      </c>
      <c r="Q50" s="127">
        <v>1540.0</v>
      </c>
      <c r="R50" s="28"/>
      <c r="S50" s="29">
        <f t="shared" si="8"/>
        <v>0</v>
      </c>
      <c r="T50" s="29">
        <f t="shared" si="9"/>
        <v>447</v>
      </c>
      <c r="U50" s="29">
        <f t="shared" si="10"/>
        <v>333</v>
      </c>
      <c r="W50" s="134">
        <v>0.0</v>
      </c>
      <c r="X50" s="134">
        <v>447.0</v>
      </c>
      <c r="Y50" s="134">
        <v>333.0</v>
      </c>
      <c r="Z50" s="134"/>
      <c r="AA50" s="134">
        <v>902.0</v>
      </c>
      <c r="AB50" s="134">
        <v>638.0</v>
      </c>
      <c r="AC50" s="135" t="s">
        <v>32</v>
      </c>
    </row>
    <row r="51" ht="15.75" customHeight="1">
      <c r="AA51" s="29">
        <v>158933.0</v>
      </c>
      <c r="AB51" s="29">
        <v>50060.0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0"/>
    <col customWidth="1" min="3" max="3" width="31.71"/>
    <col customWidth="1" min="4" max="4" width="27.29"/>
    <col customWidth="1" min="5" max="5" width="27.0"/>
    <col customWidth="1" min="6" max="6" width="26.57"/>
    <col customWidth="1" min="7" max="7" width="19.57"/>
    <col customWidth="1" min="8" max="26" width="8.71"/>
  </cols>
  <sheetData>
    <row r="1">
      <c r="A1" s="137" t="s">
        <v>116</v>
      </c>
      <c r="B1" s="138" t="s">
        <v>117</v>
      </c>
      <c r="C1" s="138" t="s">
        <v>118</v>
      </c>
      <c r="D1" s="138" t="s">
        <v>119</v>
      </c>
      <c r="E1" s="138" t="s">
        <v>120</v>
      </c>
      <c r="F1" s="138" t="s">
        <v>121</v>
      </c>
      <c r="G1" s="1"/>
    </row>
    <row r="2">
      <c r="A2" s="139">
        <v>1.0</v>
      </c>
      <c r="B2" s="140">
        <v>2.0</v>
      </c>
      <c r="C2" s="140">
        <v>3.0</v>
      </c>
      <c r="D2" s="140">
        <v>4.0</v>
      </c>
      <c r="E2" s="140">
        <v>5.0</v>
      </c>
      <c r="F2" s="140">
        <v>6.0</v>
      </c>
      <c r="G2" s="1"/>
    </row>
    <row r="3">
      <c r="A3" s="141" t="s">
        <v>122</v>
      </c>
      <c r="B3" s="142" t="s">
        <v>123</v>
      </c>
      <c r="C3" s="142" t="s">
        <v>124</v>
      </c>
      <c r="D3" s="142">
        <v>152023.0</v>
      </c>
      <c r="E3" s="142" t="s">
        <v>125</v>
      </c>
      <c r="F3" s="142" t="s">
        <v>126</v>
      </c>
      <c r="G3" s="1"/>
    </row>
    <row r="4">
      <c r="A4" s="143" t="s">
        <v>127</v>
      </c>
      <c r="B4" s="15"/>
      <c r="C4" s="15"/>
      <c r="D4" s="15"/>
      <c r="E4" s="15"/>
      <c r="F4" s="16"/>
      <c r="G4" s="1"/>
    </row>
    <row r="5">
      <c r="A5" s="144" t="s">
        <v>128</v>
      </c>
      <c r="B5" s="145" t="s">
        <v>129</v>
      </c>
      <c r="C5" s="145" t="s">
        <v>124</v>
      </c>
      <c r="D5" s="145"/>
      <c r="E5" s="145" t="s">
        <v>125</v>
      </c>
      <c r="F5" s="145" t="s">
        <v>126</v>
      </c>
      <c r="G5" s="1"/>
    </row>
    <row r="6">
      <c r="A6" s="87" t="s">
        <v>130</v>
      </c>
      <c r="B6" s="21" t="s">
        <v>131</v>
      </c>
      <c r="C6" s="21" t="s">
        <v>124</v>
      </c>
      <c r="D6" s="39">
        <v>2035.0</v>
      </c>
      <c r="E6" s="21" t="s">
        <v>132</v>
      </c>
      <c r="F6" s="21" t="s">
        <v>126</v>
      </c>
      <c r="G6" s="1"/>
    </row>
    <row r="7">
      <c r="A7" s="87" t="s">
        <v>133</v>
      </c>
      <c r="B7" s="21" t="s">
        <v>134</v>
      </c>
      <c r="C7" s="21" t="s">
        <v>124</v>
      </c>
      <c r="D7" s="39">
        <v>404.0</v>
      </c>
      <c r="E7" s="146" t="s">
        <v>132</v>
      </c>
      <c r="F7" s="21" t="s">
        <v>126</v>
      </c>
      <c r="G7" s="1"/>
    </row>
    <row r="8">
      <c r="A8" s="87" t="s">
        <v>135</v>
      </c>
      <c r="B8" s="21" t="s">
        <v>136</v>
      </c>
      <c r="C8" s="21" t="s">
        <v>124</v>
      </c>
      <c r="D8" s="39">
        <v>1402.0</v>
      </c>
      <c r="E8" s="21" t="s">
        <v>132</v>
      </c>
      <c r="F8" s="21" t="s">
        <v>126</v>
      </c>
      <c r="G8" s="1"/>
    </row>
    <row r="9">
      <c r="A9" s="87" t="s">
        <v>137</v>
      </c>
      <c r="B9" s="21" t="s">
        <v>134</v>
      </c>
      <c r="C9" s="21" t="s">
        <v>124</v>
      </c>
      <c r="D9" s="39">
        <v>298.0</v>
      </c>
      <c r="E9" s="146" t="s">
        <v>132</v>
      </c>
      <c r="F9" s="21" t="s">
        <v>126</v>
      </c>
      <c r="G9" s="1"/>
    </row>
    <row r="10">
      <c r="A10" s="144" t="s">
        <v>138</v>
      </c>
      <c r="B10" s="145" t="s">
        <v>139</v>
      </c>
      <c r="C10" s="145" t="s">
        <v>124</v>
      </c>
      <c r="D10" s="145"/>
      <c r="E10" s="145" t="s">
        <v>125</v>
      </c>
      <c r="F10" s="145" t="s">
        <v>126</v>
      </c>
      <c r="G10" s="1"/>
    </row>
    <row r="11">
      <c r="A11" s="87" t="s">
        <v>140</v>
      </c>
      <c r="B11" s="21" t="s">
        <v>131</v>
      </c>
      <c r="C11" s="21" t="s">
        <v>124</v>
      </c>
      <c r="D11" s="39">
        <v>9250.0</v>
      </c>
      <c r="E11" s="21" t="s">
        <v>132</v>
      </c>
      <c r="F11" s="21" t="s">
        <v>126</v>
      </c>
      <c r="G11" s="1"/>
    </row>
    <row r="12">
      <c r="A12" s="87" t="s">
        <v>141</v>
      </c>
      <c r="B12" s="21" t="s">
        <v>134</v>
      </c>
      <c r="C12" s="21" t="s">
        <v>124</v>
      </c>
      <c r="D12" s="39">
        <v>1876.0</v>
      </c>
      <c r="E12" s="146" t="s">
        <v>132</v>
      </c>
      <c r="F12" s="21" t="s">
        <v>126</v>
      </c>
      <c r="G12" s="1"/>
    </row>
    <row r="13">
      <c r="A13" s="87" t="s">
        <v>142</v>
      </c>
      <c r="B13" s="21" t="s">
        <v>143</v>
      </c>
      <c r="C13" s="21" t="s">
        <v>124</v>
      </c>
      <c r="D13" s="21"/>
      <c r="E13" s="21" t="s">
        <v>144</v>
      </c>
      <c r="F13" s="21" t="s">
        <v>126</v>
      </c>
      <c r="G13" s="1"/>
    </row>
    <row r="14">
      <c r="A14" s="87" t="s">
        <v>145</v>
      </c>
      <c r="B14" s="21" t="s">
        <v>146</v>
      </c>
      <c r="C14" s="21" t="s">
        <v>124</v>
      </c>
      <c r="D14" s="21"/>
      <c r="E14" s="21" t="s">
        <v>147</v>
      </c>
      <c r="F14" s="21" t="s">
        <v>148</v>
      </c>
      <c r="G14" s="1"/>
    </row>
    <row r="15">
      <c r="A15" s="87" t="s">
        <v>149</v>
      </c>
      <c r="B15" s="21" t="s">
        <v>136</v>
      </c>
      <c r="C15" s="21" t="s">
        <v>124</v>
      </c>
      <c r="D15" s="39">
        <v>7413.0</v>
      </c>
      <c r="E15" s="21" t="s">
        <v>132</v>
      </c>
      <c r="F15" s="21" t="s">
        <v>126</v>
      </c>
      <c r="G15" s="1"/>
    </row>
    <row r="16">
      <c r="A16" s="87" t="s">
        <v>150</v>
      </c>
      <c r="B16" s="21" t="s">
        <v>134</v>
      </c>
      <c r="C16" s="21" t="s">
        <v>124</v>
      </c>
      <c r="D16" s="39">
        <v>1991.0</v>
      </c>
      <c r="E16" s="146" t="s">
        <v>132</v>
      </c>
      <c r="F16" s="21" t="s">
        <v>126</v>
      </c>
      <c r="G16" s="1"/>
    </row>
    <row r="17">
      <c r="A17" s="87" t="s">
        <v>151</v>
      </c>
      <c r="B17" s="21" t="s">
        <v>143</v>
      </c>
      <c r="C17" s="21" t="s">
        <v>124</v>
      </c>
      <c r="D17" s="21"/>
      <c r="E17" s="21" t="s">
        <v>144</v>
      </c>
      <c r="F17" s="21" t="s">
        <v>126</v>
      </c>
      <c r="G17" s="1"/>
    </row>
    <row r="18">
      <c r="A18" s="87" t="s">
        <v>152</v>
      </c>
      <c r="B18" s="21" t="s">
        <v>146</v>
      </c>
      <c r="C18" s="21" t="s">
        <v>124</v>
      </c>
      <c r="D18" s="21"/>
      <c r="E18" s="21" t="s">
        <v>147</v>
      </c>
      <c r="F18" s="21" t="s">
        <v>148</v>
      </c>
      <c r="G18" s="1"/>
    </row>
    <row r="19">
      <c r="A19" s="87" t="s">
        <v>153</v>
      </c>
      <c r="B19" s="21" t="s">
        <v>154</v>
      </c>
      <c r="C19" s="21" t="s">
        <v>124</v>
      </c>
      <c r="D19" s="147">
        <v>6568.0</v>
      </c>
      <c r="E19" s="21" t="s">
        <v>132</v>
      </c>
      <c r="F19" s="21" t="s">
        <v>126</v>
      </c>
      <c r="G19" s="1"/>
    </row>
    <row r="20">
      <c r="A20" s="87" t="s">
        <v>155</v>
      </c>
      <c r="B20" s="21" t="s">
        <v>134</v>
      </c>
      <c r="C20" s="21" t="s">
        <v>124</v>
      </c>
      <c r="D20" s="39">
        <v>1938.0</v>
      </c>
      <c r="E20" s="146" t="s">
        <v>132</v>
      </c>
      <c r="F20" s="21" t="s">
        <v>126</v>
      </c>
      <c r="G20" s="1"/>
    </row>
    <row r="21" ht="15.75" customHeight="1">
      <c r="A21" s="87" t="s">
        <v>156</v>
      </c>
      <c r="B21" s="21" t="s">
        <v>143</v>
      </c>
      <c r="C21" s="21" t="s">
        <v>124</v>
      </c>
      <c r="D21" s="21"/>
      <c r="E21" s="21" t="s">
        <v>144</v>
      </c>
      <c r="F21" s="21" t="s">
        <v>126</v>
      </c>
      <c r="G21" s="1"/>
    </row>
    <row r="22" ht="15.75" customHeight="1">
      <c r="A22" s="87" t="s">
        <v>157</v>
      </c>
      <c r="B22" s="21" t="s">
        <v>146</v>
      </c>
      <c r="C22" s="21" t="s">
        <v>124</v>
      </c>
      <c r="D22" s="21"/>
      <c r="E22" s="21" t="s">
        <v>147</v>
      </c>
      <c r="F22" s="21" t="s">
        <v>148</v>
      </c>
      <c r="G22" s="1"/>
    </row>
    <row r="23" ht="15.75" customHeight="1">
      <c r="A23" s="87" t="s">
        <v>158</v>
      </c>
      <c r="B23" s="21" t="s">
        <v>159</v>
      </c>
      <c r="C23" s="21" t="s">
        <v>124</v>
      </c>
      <c r="D23" s="39">
        <v>2202.0</v>
      </c>
      <c r="E23" s="21" t="s">
        <v>132</v>
      </c>
      <c r="F23" s="21" t="s">
        <v>126</v>
      </c>
      <c r="G23" s="1"/>
    </row>
    <row r="24" ht="15.75" customHeight="1">
      <c r="A24" s="87" t="s">
        <v>160</v>
      </c>
      <c r="B24" s="21" t="s">
        <v>134</v>
      </c>
      <c r="C24" s="21" t="s">
        <v>124</v>
      </c>
      <c r="D24" s="39">
        <v>503.0</v>
      </c>
      <c r="E24" s="146" t="s">
        <v>132</v>
      </c>
      <c r="F24" s="21" t="s">
        <v>126</v>
      </c>
      <c r="G24" s="1"/>
    </row>
    <row r="25" ht="15.75" customHeight="1">
      <c r="A25" s="87" t="s">
        <v>161</v>
      </c>
      <c r="B25" s="21" t="s">
        <v>143</v>
      </c>
      <c r="C25" s="21" t="s">
        <v>124</v>
      </c>
      <c r="D25" s="21"/>
      <c r="E25" s="21" t="s">
        <v>144</v>
      </c>
      <c r="F25" s="21" t="s">
        <v>126</v>
      </c>
      <c r="G25" s="1"/>
    </row>
    <row r="26" ht="15.75" customHeight="1">
      <c r="A26" s="87" t="s">
        <v>162</v>
      </c>
      <c r="B26" s="21" t="s">
        <v>146</v>
      </c>
      <c r="C26" s="21" t="s">
        <v>124</v>
      </c>
      <c r="D26" s="21"/>
      <c r="E26" s="21" t="s">
        <v>147</v>
      </c>
      <c r="F26" s="21" t="s">
        <v>148</v>
      </c>
      <c r="G26" s="1"/>
    </row>
    <row r="27" ht="15.75" customHeight="1">
      <c r="A27" s="87" t="s">
        <v>163</v>
      </c>
      <c r="B27" s="21" t="s">
        <v>164</v>
      </c>
      <c r="C27" s="21" t="s">
        <v>124</v>
      </c>
      <c r="D27" s="39">
        <v>3436.0</v>
      </c>
      <c r="E27" s="21" t="s">
        <v>132</v>
      </c>
      <c r="F27" s="21" t="s">
        <v>126</v>
      </c>
      <c r="G27" s="1"/>
    </row>
    <row r="28" ht="15.75" customHeight="1">
      <c r="A28" s="87" t="s">
        <v>165</v>
      </c>
      <c r="B28" s="21" t="s">
        <v>134</v>
      </c>
      <c r="C28" s="21" t="s">
        <v>124</v>
      </c>
      <c r="D28" s="39">
        <v>801.0</v>
      </c>
      <c r="E28" s="146" t="s">
        <v>132</v>
      </c>
      <c r="F28" s="21" t="s">
        <v>126</v>
      </c>
      <c r="G28" s="1"/>
    </row>
    <row r="29" ht="15.75" customHeight="1">
      <c r="A29" s="87" t="s">
        <v>166</v>
      </c>
      <c r="B29" s="21" t="s">
        <v>143</v>
      </c>
      <c r="C29" s="21" t="s">
        <v>124</v>
      </c>
      <c r="D29" s="21"/>
      <c r="E29" s="21" t="s">
        <v>144</v>
      </c>
      <c r="F29" s="21" t="s">
        <v>126</v>
      </c>
      <c r="G29" s="1"/>
    </row>
    <row r="30" ht="15.75" customHeight="1">
      <c r="A30" s="87" t="s">
        <v>167</v>
      </c>
      <c r="B30" s="21" t="s">
        <v>146</v>
      </c>
      <c r="C30" s="21" t="s">
        <v>124</v>
      </c>
      <c r="D30" s="21"/>
      <c r="E30" s="21" t="s">
        <v>147</v>
      </c>
      <c r="F30" s="21" t="s">
        <v>148</v>
      </c>
      <c r="G30" s="1"/>
    </row>
    <row r="31" ht="15.75" customHeight="1">
      <c r="A31" s="87" t="s">
        <v>168</v>
      </c>
      <c r="B31" s="21" t="s">
        <v>169</v>
      </c>
      <c r="C31" s="21" t="s">
        <v>124</v>
      </c>
      <c r="D31" s="39">
        <v>1780.0</v>
      </c>
      <c r="E31" s="21" t="s">
        <v>132</v>
      </c>
      <c r="F31" s="21" t="s">
        <v>126</v>
      </c>
      <c r="G31" s="1"/>
    </row>
    <row r="32" ht="15.75" customHeight="1">
      <c r="A32" s="87" t="s">
        <v>170</v>
      </c>
      <c r="B32" s="21" t="s">
        <v>134</v>
      </c>
      <c r="C32" s="21" t="s">
        <v>124</v>
      </c>
      <c r="D32" s="39">
        <v>570.0</v>
      </c>
      <c r="E32" s="146" t="s">
        <v>132</v>
      </c>
      <c r="F32" s="21" t="s">
        <v>126</v>
      </c>
      <c r="G32" s="1"/>
    </row>
    <row r="33" ht="15.75" customHeight="1">
      <c r="A33" s="87" t="s">
        <v>171</v>
      </c>
      <c r="B33" s="21" t="s">
        <v>143</v>
      </c>
      <c r="C33" s="21" t="s">
        <v>124</v>
      </c>
      <c r="D33" s="21"/>
      <c r="E33" s="21" t="s">
        <v>144</v>
      </c>
      <c r="F33" s="21" t="s">
        <v>126</v>
      </c>
      <c r="G33" s="1"/>
    </row>
    <row r="34" ht="15.75" customHeight="1">
      <c r="A34" s="87" t="s">
        <v>172</v>
      </c>
      <c r="B34" s="21" t="s">
        <v>146</v>
      </c>
      <c r="C34" s="21" t="s">
        <v>124</v>
      </c>
      <c r="D34" s="21"/>
      <c r="E34" s="21" t="s">
        <v>147</v>
      </c>
      <c r="F34" s="21" t="s">
        <v>148</v>
      </c>
      <c r="G34" s="1"/>
    </row>
    <row r="35" ht="15.75" customHeight="1">
      <c r="A35" s="87" t="s">
        <v>173</v>
      </c>
      <c r="B35" s="21" t="s">
        <v>174</v>
      </c>
      <c r="C35" s="21" t="s">
        <v>124</v>
      </c>
      <c r="D35" s="39">
        <v>5471.0</v>
      </c>
      <c r="E35" s="21" t="s">
        <v>132</v>
      </c>
      <c r="F35" s="21" t="s">
        <v>126</v>
      </c>
      <c r="G35" s="1"/>
    </row>
    <row r="36" ht="15.75" customHeight="1">
      <c r="A36" s="87" t="s">
        <v>175</v>
      </c>
      <c r="B36" s="21" t="s">
        <v>134</v>
      </c>
      <c r="C36" s="21" t="s">
        <v>124</v>
      </c>
      <c r="D36" s="39">
        <v>1821.0</v>
      </c>
      <c r="E36" s="146" t="s">
        <v>132</v>
      </c>
      <c r="F36" s="21" t="s">
        <v>126</v>
      </c>
      <c r="G36" s="1"/>
    </row>
    <row r="37" ht="15.75" customHeight="1">
      <c r="A37" s="87" t="s">
        <v>176</v>
      </c>
      <c r="B37" s="21" t="s">
        <v>143</v>
      </c>
      <c r="C37" s="21" t="s">
        <v>124</v>
      </c>
      <c r="D37" s="21"/>
      <c r="E37" s="21" t="s">
        <v>144</v>
      </c>
      <c r="F37" s="21" t="s">
        <v>126</v>
      </c>
      <c r="G37" s="1"/>
    </row>
    <row r="38" ht="15.75" customHeight="1">
      <c r="A38" s="87" t="s">
        <v>177</v>
      </c>
      <c r="B38" s="21" t="s">
        <v>146</v>
      </c>
      <c r="C38" s="21" t="s">
        <v>124</v>
      </c>
      <c r="D38" s="21"/>
      <c r="E38" s="21" t="s">
        <v>147</v>
      </c>
      <c r="F38" s="21" t="s">
        <v>148</v>
      </c>
      <c r="G38" s="1"/>
    </row>
    <row r="39" ht="15.75" customHeight="1">
      <c r="A39" s="87" t="s">
        <v>178</v>
      </c>
      <c r="B39" s="21" t="s">
        <v>179</v>
      </c>
      <c r="C39" s="21" t="s">
        <v>124</v>
      </c>
      <c r="D39" s="39">
        <v>842.0</v>
      </c>
      <c r="E39" s="21" t="s">
        <v>132</v>
      </c>
      <c r="F39" s="21" t="s">
        <v>126</v>
      </c>
      <c r="G39" s="1"/>
    </row>
    <row r="40" ht="15.75" customHeight="1">
      <c r="A40" s="87" t="s">
        <v>180</v>
      </c>
      <c r="B40" s="21" t="s">
        <v>134</v>
      </c>
      <c r="C40" s="21" t="s">
        <v>124</v>
      </c>
      <c r="D40" s="39">
        <v>410.0</v>
      </c>
      <c r="E40" s="146" t="s">
        <v>132</v>
      </c>
      <c r="F40" s="21" t="s">
        <v>126</v>
      </c>
      <c r="G40" s="1"/>
    </row>
    <row r="41" ht="15.75" customHeight="1">
      <c r="A41" s="87" t="s">
        <v>181</v>
      </c>
      <c r="B41" s="21" t="s">
        <v>143</v>
      </c>
      <c r="C41" s="21" t="s">
        <v>124</v>
      </c>
      <c r="D41" s="21"/>
      <c r="E41" s="21" t="s">
        <v>144</v>
      </c>
      <c r="F41" s="21" t="s">
        <v>126</v>
      </c>
      <c r="G41" s="1"/>
    </row>
    <row r="42" ht="15.75" customHeight="1">
      <c r="A42" s="87" t="s">
        <v>182</v>
      </c>
      <c r="B42" s="21" t="s">
        <v>146</v>
      </c>
      <c r="C42" s="21" t="s">
        <v>124</v>
      </c>
      <c r="D42" s="21"/>
      <c r="E42" s="21" t="s">
        <v>147</v>
      </c>
      <c r="F42" s="21" t="s">
        <v>148</v>
      </c>
      <c r="G42" s="1"/>
    </row>
    <row r="43" ht="15.75" customHeight="1">
      <c r="A43" s="87" t="s">
        <v>183</v>
      </c>
      <c r="B43" s="21" t="s">
        <v>184</v>
      </c>
      <c r="C43" s="21" t="s">
        <v>124</v>
      </c>
      <c r="D43" s="39">
        <v>4788.0</v>
      </c>
      <c r="E43" s="21" t="s">
        <v>132</v>
      </c>
      <c r="F43" s="21" t="s">
        <v>126</v>
      </c>
      <c r="G43" s="1"/>
    </row>
    <row r="44" ht="15.75" customHeight="1">
      <c r="A44" s="87" t="s">
        <v>185</v>
      </c>
      <c r="B44" s="21" t="s">
        <v>134</v>
      </c>
      <c r="C44" s="21" t="s">
        <v>124</v>
      </c>
      <c r="D44" s="39">
        <v>1124.0</v>
      </c>
      <c r="E44" s="146" t="s">
        <v>132</v>
      </c>
      <c r="F44" s="21" t="s">
        <v>126</v>
      </c>
      <c r="G44" s="1"/>
    </row>
    <row r="45" ht="15.75" customHeight="1">
      <c r="A45" s="87" t="s">
        <v>186</v>
      </c>
      <c r="B45" s="21" t="s">
        <v>143</v>
      </c>
      <c r="C45" s="21" t="s">
        <v>124</v>
      </c>
      <c r="D45" s="21"/>
      <c r="E45" s="21" t="s">
        <v>144</v>
      </c>
      <c r="F45" s="21" t="s">
        <v>126</v>
      </c>
      <c r="G45" s="1"/>
    </row>
    <row r="46" ht="15.75" customHeight="1">
      <c r="A46" s="87" t="s">
        <v>187</v>
      </c>
      <c r="B46" s="21" t="s">
        <v>146</v>
      </c>
      <c r="C46" s="21" t="s">
        <v>124</v>
      </c>
      <c r="D46" s="21"/>
      <c r="E46" s="21" t="s">
        <v>147</v>
      </c>
      <c r="F46" s="21" t="s">
        <v>148</v>
      </c>
      <c r="G46" s="1"/>
    </row>
    <row r="47" ht="15.75" customHeight="1">
      <c r="A47" s="87" t="s">
        <v>188</v>
      </c>
      <c r="B47" s="21" t="s">
        <v>189</v>
      </c>
      <c r="C47" s="21" t="s">
        <v>124</v>
      </c>
      <c r="D47" s="39">
        <v>1814.0</v>
      </c>
      <c r="E47" s="21" t="s">
        <v>132</v>
      </c>
      <c r="F47" s="21" t="s">
        <v>126</v>
      </c>
      <c r="G47" s="1"/>
    </row>
    <row r="48" ht="15.75" customHeight="1">
      <c r="A48" s="87" t="s">
        <v>190</v>
      </c>
      <c r="B48" s="21" t="s">
        <v>134</v>
      </c>
      <c r="C48" s="21" t="s">
        <v>124</v>
      </c>
      <c r="D48" s="39">
        <v>611.0</v>
      </c>
      <c r="E48" s="146" t="s">
        <v>132</v>
      </c>
      <c r="F48" s="21" t="s">
        <v>126</v>
      </c>
      <c r="G48" s="1"/>
    </row>
    <row r="49" ht="15.75" customHeight="1">
      <c r="A49" s="87" t="s">
        <v>191</v>
      </c>
      <c r="B49" s="21" t="s">
        <v>143</v>
      </c>
      <c r="C49" s="21" t="s">
        <v>124</v>
      </c>
      <c r="D49" s="21"/>
      <c r="E49" s="21" t="s">
        <v>144</v>
      </c>
      <c r="F49" s="21" t="s">
        <v>126</v>
      </c>
      <c r="G49" s="1"/>
    </row>
    <row r="50" ht="15.75" customHeight="1">
      <c r="A50" s="87" t="s">
        <v>192</v>
      </c>
      <c r="B50" s="21" t="s">
        <v>146</v>
      </c>
      <c r="C50" s="21" t="s">
        <v>124</v>
      </c>
      <c r="D50" s="21"/>
      <c r="E50" s="21" t="s">
        <v>147</v>
      </c>
      <c r="F50" s="21" t="s">
        <v>148</v>
      </c>
      <c r="G50" s="1"/>
    </row>
    <row r="51" ht="15.75" customHeight="1">
      <c r="A51" s="87" t="s">
        <v>193</v>
      </c>
      <c r="B51" s="21" t="s">
        <v>194</v>
      </c>
      <c r="C51" s="21" t="s">
        <v>124</v>
      </c>
      <c r="D51" s="39">
        <v>5806.0</v>
      </c>
      <c r="E51" s="21" t="s">
        <v>132</v>
      </c>
      <c r="F51" s="21" t="s">
        <v>126</v>
      </c>
      <c r="G51" s="1"/>
    </row>
    <row r="52" ht="15.75" customHeight="1">
      <c r="A52" s="87" t="s">
        <v>195</v>
      </c>
      <c r="B52" s="21" t="s">
        <v>134</v>
      </c>
      <c r="C52" s="21" t="s">
        <v>124</v>
      </c>
      <c r="D52" s="39">
        <v>1618.0</v>
      </c>
      <c r="E52" s="146" t="s">
        <v>132</v>
      </c>
      <c r="F52" s="21" t="s">
        <v>126</v>
      </c>
      <c r="G52" s="1"/>
    </row>
    <row r="53" ht="15.75" customHeight="1">
      <c r="A53" s="87" t="s">
        <v>196</v>
      </c>
      <c r="B53" s="21" t="s">
        <v>143</v>
      </c>
      <c r="C53" s="21" t="s">
        <v>124</v>
      </c>
      <c r="D53" s="21"/>
      <c r="E53" s="21" t="s">
        <v>144</v>
      </c>
      <c r="F53" s="21" t="s">
        <v>126</v>
      </c>
      <c r="G53" s="1"/>
    </row>
    <row r="54" ht="15.75" customHeight="1">
      <c r="A54" s="87" t="s">
        <v>197</v>
      </c>
      <c r="B54" s="21" t="s">
        <v>146</v>
      </c>
      <c r="C54" s="21" t="s">
        <v>124</v>
      </c>
      <c r="D54" s="21"/>
      <c r="E54" s="21" t="s">
        <v>147</v>
      </c>
      <c r="F54" s="21" t="s">
        <v>148</v>
      </c>
      <c r="G54" s="1"/>
    </row>
    <row r="55" ht="15.75" customHeight="1">
      <c r="A55" s="87" t="s">
        <v>198</v>
      </c>
      <c r="B55" s="21" t="s">
        <v>199</v>
      </c>
      <c r="C55" s="21" t="s">
        <v>124</v>
      </c>
      <c r="D55" s="39">
        <v>4901.0</v>
      </c>
      <c r="E55" s="21" t="s">
        <v>132</v>
      </c>
      <c r="F55" s="21" t="s">
        <v>126</v>
      </c>
      <c r="G55" s="1"/>
    </row>
    <row r="56" ht="15.75" customHeight="1">
      <c r="A56" s="87" t="s">
        <v>200</v>
      </c>
      <c r="B56" s="21" t="s">
        <v>134</v>
      </c>
      <c r="C56" s="21" t="s">
        <v>124</v>
      </c>
      <c r="D56" s="39">
        <v>1238.0</v>
      </c>
      <c r="E56" s="146" t="s">
        <v>132</v>
      </c>
      <c r="F56" s="21" t="s">
        <v>126</v>
      </c>
      <c r="G56" s="1"/>
    </row>
    <row r="57" ht="15.75" customHeight="1">
      <c r="A57" s="87" t="s">
        <v>201</v>
      </c>
      <c r="B57" s="21" t="s">
        <v>143</v>
      </c>
      <c r="C57" s="21" t="s">
        <v>124</v>
      </c>
      <c r="D57" s="21"/>
      <c r="E57" s="21" t="s">
        <v>144</v>
      </c>
      <c r="F57" s="21" t="s">
        <v>126</v>
      </c>
      <c r="G57" s="1"/>
    </row>
    <row r="58" ht="15.75" customHeight="1">
      <c r="A58" s="87" t="s">
        <v>202</v>
      </c>
      <c r="B58" s="21" t="s">
        <v>146</v>
      </c>
      <c r="C58" s="21" t="s">
        <v>124</v>
      </c>
      <c r="D58" s="21"/>
      <c r="E58" s="21" t="s">
        <v>147</v>
      </c>
      <c r="F58" s="21" t="s">
        <v>148</v>
      </c>
      <c r="G58" s="1"/>
    </row>
    <row r="59" ht="15.75" customHeight="1">
      <c r="A59" s="87" t="s">
        <v>203</v>
      </c>
      <c r="B59" s="21" t="s">
        <v>204</v>
      </c>
      <c r="C59" s="21" t="s">
        <v>124</v>
      </c>
      <c r="D59" s="39">
        <v>4180.0</v>
      </c>
      <c r="E59" s="21" t="s">
        <v>132</v>
      </c>
      <c r="F59" s="21" t="s">
        <v>126</v>
      </c>
      <c r="G59" s="1"/>
    </row>
    <row r="60" ht="15.75" customHeight="1">
      <c r="A60" s="87" t="s">
        <v>205</v>
      </c>
      <c r="B60" s="21" t="s">
        <v>134</v>
      </c>
      <c r="C60" s="21" t="s">
        <v>124</v>
      </c>
      <c r="D60" s="39">
        <v>1057.0</v>
      </c>
      <c r="E60" s="146" t="s">
        <v>132</v>
      </c>
      <c r="F60" s="21" t="s">
        <v>126</v>
      </c>
      <c r="G60" s="1"/>
    </row>
    <row r="61" ht="15.75" customHeight="1">
      <c r="A61" s="87" t="s">
        <v>206</v>
      </c>
      <c r="B61" s="21" t="s">
        <v>143</v>
      </c>
      <c r="C61" s="21" t="s">
        <v>124</v>
      </c>
      <c r="D61" s="21"/>
      <c r="E61" s="21" t="s">
        <v>144</v>
      </c>
      <c r="F61" s="21" t="s">
        <v>126</v>
      </c>
      <c r="G61" s="1"/>
    </row>
    <row r="62" ht="15.75" customHeight="1">
      <c r="A62" s="87" t="s">
        <v>207</v>
      </c>
      <c r="B62" s="21" t="s">
        <v>146</v>
      </c>
      <c r="C62" s="21" t="s">
        <v>124</v>
      </c>
      <c r="D62" s="21"/>
      <c r="E62" s="21" t="s">
        <v>147</v>
      </c>
      <c r="F62" s="21" t="s">
        <v>148</v>
      </c>
      <c r="G62" s="1"/>
    </row>
    <row r="63" ht="15.75" customHeight="1">
      <c r="A63" s="87" t="s">
        <v>208</v>
      </c>
      <c r="B63" s="21" t="s">
        <v>209</v>
      </c>
      <c r="C63" s="21" t="s">
        <v>124</v>
      </c>
      <c r="D63" s="39">
        <v>875.0</v>
      </c>
      <c r="E63" s="21" t="s">
        <v>132</v>
      </c>
      <c r="F63" s="21" t="s">
        <v>126</v>
      </c>
      <c r="G63" s="1"/>
    </row>
    <row r="64" ht="15.75" customHeight="1">
      <c r="A64" s="87" t="s">
        <v>210</v>
      </c>
      <c r="B64" s="21" t="s">
        <v>134</v>
      </c>
      <c r="C64" s="21" t="s">
        <v>124</v>
      </c>
      <c r="D64" s="39">
        <v>268.0</v>
      </c>
      <c r="E64" s="146" t="s">
        <v>132</v>
      </c>
      <c r="F64" s="21" t="s">
        <v>126</v>
      </c>
      <c r="G64" s="1"/>
    </row>
    <row r="65" ht="15.75" customHeight="1">
      <c r="A65" s="87" t="s">
        <v>211</v>
      </c>
      <c r="B65" s="21" t="s">
        <v>143</v>
      </c>
      <c r="C65" s="21" t="s">
        <v>124</v>
      </c>
      <c r="D65" s="21"/>
      <c r="E65" s="21" t="s">
        <v>144</v>
      </c>
      <c r="F65" s="21" t="s">
        <v>126</v>
      </c>
      <c r="G65" s="1"/>
    </row>
    <row r="66" ht="15.75" customHeight="1">
      <c r="A66" s="87" t="s">
        <v>212</v>
      </c>
      <c r="B66" s="21" t="s">
        <v>146</v>
      </c>
      <c r="C66" s="21" t="s">
        <v>124</v>
      </c>
      <c r="D66" s="21"/>
      <c r="E66" s="21" t="s">
        <v>147</v>
      </c>
      <c r="F66" s="21" t="s">
        <v>148</v>
      </c>
      <c r="G66" s="1"/>
    </row>
    <row r="67" ht="15.75" customHeight="1">
      <c r="A67" s="87" t="s">
        <v>213</v>
      </c>
      <c r="B67" s="21" t="s">
        <v>214</v>
      </c>
      <c r="C67" s="21" t="s">
        <v>124</v>
      </c>
      <c r="D67" s="39">
        <v>774.0</v>
      </c>
      <c r="E67" s="21" t="s">
        <v>132</v>
      </c>
      <c r="F67" s="21" t="s">
        <v>126</v>
      </c>
      <c r="G67" s="1"/>
    </row>
    <row r="68" ht="15.75" customHeight="1">
      <c r="A68" s="87" t="s">
        <v>215</v>
      </c>
      <c r="B68" s="21" t="s">
        <v>134</v>
      </c>
      <c r="C68" s="21" t="s">
        <v>124</v>
      </c>
      <c r="D68" s="39">
        <v>229.0</v>
      </c>
      <c r="E68" s="146" t="s">
        <v>132</v>
      </c>
      <c r="F68" s="21" t="s">
        <v>126</v>
      </c>
      <c r="G68" s="1"/>
    </row>
    <row r="69" ht="15.75" customHeight="1">
      <c r="A69" s="87" t="s">
        <v>216</v>
      </c>
      <c r="B69" s="21" t="s">
        <v>143</v>
      </c>
      <c r="C69" s="21" t="s">
        <v>124</v>
      </c>
      <c r="D69" s="21"/>
      <c r="E69" s="21" t="s">
        <v>144</v>
      </c>
      <c r="F69" s="21" t="s">
        <v>126</v>
      </c>
      <c r="G69" s="1"/>
    </row>
    <row r="70" ht="15.75" customHeight="1">
      <c r="A70" s="87" t="s">
        <v>217</v>
      </c>
      <c r="B70" s="21" t="s">
        <v>146</v>
      </c>
      <c r="C70" s="21" t="s">
        <v>124</v>
      </c>
      <c r="D70" s="21"/>
      <c r="E70" s="21" t="s">
        <v>147</v>
      </c>
      <c r="F70" s="21" t="s">
        <v>148</v>
      </c>
      <c r="G70" s="1"/>
    </row>
    <row r="71" ht="15.75" customHeight="1">
      <c r="A71" s="87" t="s">
        <v>218</v>
      </c>
      <c r="B71" s="21" t="s">
        <v>219</v>
      </c>
      <c r="C71" s="21" t="s">
        <v>124</v>
      </c>
      <c r="D71" s="39">
        <v>905.0</v>
      </c>
      <c r="E71" s="21" t="s">
        <v>132</v>
      </c>
      <c r="F71" s="21" t="s">
        <v>126</v>
      </c>
      <c r="G71" s="1"/>
    </row>
    <row r="72" ht="15.75" customHeight="1">
      <c r="A72" s="87" t="s">
        <v>220</v>
      </c>
      <c r="B72" s="21" t="s">
        <v>134</v>
      </c>
      <c r="C72" s="21" t="s">
        <v>124</v>
      </c>
      <c r="D72" s="39">
        <v>196.0</v>
      </c>
      <c r="E72" s="146" t="s">
        <v>132</v>
      </c>
      <c r="F72" s="21" t="s">
        <v>126</v>
      </c>
      <c r="G72" s="1"/>
    </row>
    <row r="73" ht="15.75" customHeight="1">
      <c r="A73" s="87" t="s">
        <v>221</v>
      </c>
      <c r="B73" s="21" t="s">
        <v>143</v>
      </c>
      <c r="C73" s="21" t="s">
        <v>124</v>
      </c>
      <c r="D73" s="21"/>
      <c r="E73" s="21" t="s">
        <v>144</v>
      </c>
      <c r="F73" s="21" t="s">
        <v>126</v>
      </c>
      <c r="G73" s="1"/>
    </row>
    <row r="74" ht="15.75" customHeight="1">
      <c r="A74" s="87" t="s">
        <v>222</v>
      </c>
      <c r="B74" s="21" t="s">
        <v>146</v>
      </c>
      <c r="C74" s="21" t="s">
        <v>124</v>
      </c>
      <c r="D74" s="21"/>
      <c r="E74" s="21" t="s">
        <v>147</v>
      </c>
      <c r="F74" s="21" t="s">
        <v>148</v>
      </c>
      <c r="G74" s="1"/>
    </row>
    <row r="75" ht="15.75" customHeight="1">
      <c r="A75" s="87" t="s">
        <v>223</v>
      </c>
      <c r="B75" s="21" t="s">
        <v>224</v>
      </c>
      <c r="C75" s="21" t="s">
        <v>124</v>
      </c>
      <c r="D75" s="39">
        <v>5312.0</v>
      </c>
      <c r="E75" s="21" t="s">
        <v>132</v>
      </c>
      <c r="F75" s="21" t="s">
        <v>126</v>
      </c>
      <c r="G75" s="1"/>
    </row>
    <row r="76" ht="15.75" customHeight="1">
      <c r="A76" s="87" t="s">
        <v>225</v>
      </c>
      <c r="B76" s="21" t="s">
        <v>134</v>
      </c>
      <c r="C76" s="21" t="s">
        <v>124</v>
      </c>
      <c r="D76" s="39">
        <v>1471.0</v>
      </c>
      <c r="E76" s="146" t="s">
        <v>132</v>
      </c>
      <c r="F76" s="21" t="s">
        <v>126</v>
      </c>
      <c r="G76" s="1"/>
    </row>
    <row r="77" ht="15.75" customHeight="1">
      <c r="A77" s="87" t="s">
        <v>226</v>
      </c>
      <c r="B77" s="21" t="s">
        <v>143</v>
      </c>
      <c r="C77" s="21" t="s">
        <v>124</v>
      </c>
      <c r="D77" s="21"/>
      <c r="E77" s="21" t="s">
        <v>144</v>
      </c>
      <c r="F77" s="21" t="s">
        <v>126</v>
      </c>
      <c r="G77" s="1"/>
    </row>
    <row r="78" ht="15.75" customHeight="1">
      <c r="A78" s="87" t="s">
        <v>227</v>
      </c>
      <c r="B78" s="21" t="s">
        <v>146</v>
      </c>
      <c r="C78" s="21" t="s">
        <v>124</v>
      </c>
      <c r="D78" s="21"/>
      <c r="E78" s="21" t="s">
        <v>147</v>
      </c>
      <c r="F78" s="21" t="s">
        <v>148</v>
      </c>
      <c r="G78" s="1"/>
    </row>
    <row r="79" ht="15.75" customHeight="1">
      <c r="A79" s="87" t="s">
        <v>228</v>
      </c>
      <c r="B79" s="21" t="s">
        <v>229</v>
      </c>
      <c r="C79" s="21" t="s">
        <v>124</v>
      </c>
      <c r="D79" s="39">
        <v>4396.0</v>
      </c>
      <c r="E79" s="21" t="s">
        <v>132</v>
      </c>
      <c r="F79" s="21" t="s">
        <v>126</v>
      </c>
      <c r="G79" s="1"/>
    </row>
    <row r="80" ht="15.75" customHeight="1">
      <c r="A80" s="87" t="s">
        <v>230</v>
      </c>
      <c r="B80" s="21" t="s">
        <v>134</v>
      </c>
      <c r="C80" s="21" t="s">
        <v>124</v>
      </c>
      <c r="D80" s="39">
        <v>1217.0</v>
      </c>
      <c r="E80" s="146" t="s">
        <v>132</v>
      </c>
      <c r="F80" s="21" t="s">
        <v>126</v>
      </c>
      <c r="G80" s="1"/>
    </row>
    <row r="81" ht="15.75" customHeight="1">
      <c r="A81" s="87" t="s">
        <v>231</v>
      </c>
      <c r="B81" s="21" t="s">
        <v>143</v>
      </c>
      <c r="C81" s="21" t="s">
        <v>124</v>
      </c>
      <c r="D81" s="21"/>
      <c r="E81" s="21" t="s">
        <v>144</v>
      </c>
      <c r="F81" s="21" t="s">
        <v>126</v>
      </c>
      <c r="G81" s="1"/>
    </row>
    <row r="82" ht="15.75" customHeight="1">
      <c r="A82" s="87" t="s">
        <v>232</v>
      </c>
      <c r="B82" s="21" t="s">
        <v>146</v>
      </c>
      <c r="C82" s="21" t="s">
        <v>124</v>
      </c>
      <c r="D82" s="21"/>
      <c r="E82" s="21" t="s">
        <v>147</v>
      </c>
      <c r="F82" s="21" t="s">
        <v>148</v>
      </c>
      <c r="G82" s="1"/>
    </row>
    <row r="83" ht="15.75" customHeight="1">
      <c r="A83" s="87" t="s">
        <v>233</v>
      </c>
      <c r="B83" s="21" t="s">
        <v>234</v>
      </c>
      <c r="C83" s="21" t="s">
        <v>124</v>
      </c>
      <c r="D83" s="39">
        <v>3000.0</v>
      </c>
      <c r="E83" s="21" t="s">
        <v>132</v>
      </c>
      <c r="F83" s="21" t="s">
        <v>126</v>
      </c>
      <c r="G83" s="1"/>
    </row>
    <row r="84" ht="15.75" customHeight="1">
      <c r="A84" s="87" t="s">
        <v>235</v>
      </c>
      <c r="B84" s="21" t="s">
        <v>134</v>
      </c>
      <c r="C84" s="21" t="s">
        <v>124</v>
      </c>
      <c r="D84" s="39">
        <v>780.0</v>
      </c>
      <c r="E84" s="146" t="s">
        <v>132</v>
      </c>
      <c r="F84" s="21" t="s">
        <v>126</v>
      </c>
      <c r="G84" s="1"/>
    </row>
    <row r="85" ht="15.75" customHeight="1">
      <c r="A85" s="87" t="s">
        <v>236</v>
      </c>
      <c r="B85" s="21" t="s">
        <v>143</v>
      </c>
      <c r="C85" s="21" t="s">
        <v>124</v>
      </c>
      <c r="D85" s="21"/>
      <c r="E85" s="21" t="s">
        <v>144</v>
      </c>
      <c r="F85" s="21" t="s">
        <v>126</v>
      </c>
      <c r="G85" s="1"/>
    </row>
    <row r="86" ht="15.75" customHeight="1">
      <c r="A86" s="87" t="s">
        <v>237</v>
      </c>
      <c r="B86" s="21" t="s">
        <v>146</v>
      </c>
      <c r="C86" s="21" t="s">
        <v>124</v>
      </c>
      <c r="D86" s="21"/>
      <c r="E86" s="21" t="s">
        <v>147</v>
      </c>
      <c r="F86" s="21" t="s">
        <v>148</v>
      </c>
      <c r="G86" s="1"/>
    </row>
    <row r="87" ht="15.75" customHeight="1">
      <c r="A87" s="144" t="s">
        <v>238</v>
      </c>
      <c r="B87" s="145" t="s">
        <v>239</v>
      </c>
      <c r="C87" s="145" t="s">
        <v>124</v>
      </c>
      <c r="D87" s="145"/>
      <c r="E87" s="145" t="s">
        <v>125</v>
      </c>
      <c r="F87" s="145" t="s">
        <v>126</v>
      </c>
      <c r="G87" s="1"/>
    </row>
    <row r="88" ht="15.75" customHeight="1">
      <c r="A88" s="87" t="s">
        <v>240</v>
      </c>
      <c r="B88" s="21" t="s">
        <v>131</v>
      </c>
      <c r="C88" s="21" t="s">
        <v>124</v>
      </c>
      <c r="D88" s="39">
        <v>1970.0</v>
      </c>
      <c r="E88" s="21" t="s">
        <v>132</v>
      </c>
      <c r="F88" s="21" t="s">
        <v>126</v>
      </c>
      <c r="G88" s="1"/>
    </row>
    <row r="89" ht="15.75" customHeight="1">
      <c r="A89" s="87" t="s">
        <v>241</v>
      </c>
      <c r="B89" s="21" t="s">
        <v>134</v>
      </c>
      <c r="C89" s="21" t="s">
        <v>124</v>
      </c>
      <c r="D89" s="39">
        <v>585.0</v>
      </c>
      <c r="E89" s="146" t="s">
        <v>132</v>
      </c>
      <c r="F89" s="21" t="s">
        <v>126</v>
      </c>
      <c r="G89" s="1"/>
    </row>
    <row r="90" ht="15.75" customHeight="1">
      <c r="A90" s="87" t="s">
        <v>242</v>
      </c>
      <c r="B90" s="21" t="s">
        <v>143</v>
      </c>
      <c r="C90" s="21" t="s">
        <v>124</v>
      </c>
      <c r="D90" s="21"/>
      <c r="E90" s="21" t="s">
        <v>144</v>
      </c>
      <c r="F90" s="21" t="s">
        <v>126</v>
      </c>
      <c r="G90" s="1"/>
    </row>
    <row r="91" ht="15.75" customHeight="1">
      <c r="A91" s="87" t="s">
        <v>243</v>
      </c>
      <c r="B91" s="21" t="s">
        <v>146</v>
      </c>
      <c r="C91" s="21" t="s">
        <v>124</v>
      </c>
      <c r="D91" s="21"/>
      <c r="E91" s="21" t="s">
        <v>147</v>
      </c>
      <c r="F91" s="21" t="s">
        <v>148</v>
      </c>
      <c r="G91" s="1"/>
    </row>
    <row r="92" ht="15.75" customHeight="1">
      <c r="A92" s="87" t="s">
        <v>244</v>
      </c>
      <c r="B92" s="21" t="s">
        <v>136</v>
      </c>
      <c r="C92" s="21" t="s">
        <v>124</v>
      </c>
      <c r="D92" s="39">
        <v>1648.0</v>
      </c>
      <c r="E92" s="21" t="s">
        <v>132</v>
      </c>
      <c r="F92" s="21" t="s">
        <v>126</v>
      </c>
      <c r="G92" s="1"/>
    </row>
    <row r="93" ht="15.75" customHeight="1">
      <c r="A93" s="87" t="s">
        <v>245</v>
      </c>
      <c r="B93" s="21" t="s">
        <v>134</v>
      </c>
      <c r="C93" s="21" t="s">
        <v>124</v>
      </c>
      <c r="D93" s="39">
        <v>632.0</v>
      </c>
      <c r="E93" s="146" t="s">
        <v>132</v>
      </c>
      <c r="F93" s="21" t="s">
        <v>126</v>
      </c>
      <c r="G93" s="1"/>
    </row>
    <row r="94" ht="15.75" customHeight="1">
      <c r="A94" s="87" t="s">
        <v>246</v>
      </c>
      <c r="B94" s="21" t="s">
        <v>143</v>
      </c>
      <c r="C94" s="21" t="s">
        <v>124</v>
      </c>
      <c r="D94" s="21"/>
      <c r="E94" s="21" t="s">
        <v>144</v>
      </c>
      <c r="F94" s="21" t="s">
        <v>126</v>
      </c>
      <c r="G94" s="1"/>
    </row>
    <row r="95" ht="15.75" customHeight="1">
      <c r="A95" s="87" t="s">
        <v>247</v>
      </c>
      <c r="B95" s="21" t="s">
        <v>146</v>
      </c>
      <c r="C95" s="21" t="s">
        <v>124</v>
      </c>
      <c r="D95" s="21"/>
      <c r="E95" s="21" t="s">
        <v>147</v>
      </c>
      <c r="F95" s="21" t="s">
        <v>148</v>
      </c>
      <c r="G95" s="1"/>
    </row>
    <row r="96" ht="15.75" customHeight="1">
      <c r="A96" s="87" t="s">
        <v>248</v>
      </c>
      <c r="B96" s="21" t="s">
        <v>154</v>
      </c>
      <c r="C96" s="21" t="s">
        <v>124</v>
      </c>
      <c r="D96" s="39">
        <v>1718.0</v>
      </c>
      <c r="E96" s="21" t="s">
        <v>132</v>
      </c>
      <c r="F96" s="21" t="s">
        <v>126</v>
      </c>
      <c r="G96" s="1"/>
    </row>
    <row r="97" ht="15.75" customHeight="1">
      <c r="A97" s="87" t="s">
        <v>249</v>
      </c>
      <c r="B97" s="21" t="s">
        <v>134</v>
      </c>
      <c r="C97" s="21" t="s">
        <v>124</v>
      </c>
      <c r="D97" s="39">
        <v>673.0</v>
      </c>
      <c r="E97" s="146" t="s">
        <v>132</v>
      </c>
      <c r="F97" s="21" t="s">
        <v>126</v>
      </c>
      <c r="G97" s="1"/>
    </row>
    <row r="98" ht="15.75" customHeight="1">
      <c r="A98" s="87" t="s">
        <v>250</v>
      </c>
      <c r="B98" s="21" t="s">
        <v>143</v>
      </c>
      <c r="C98" s="21" t="s">
        <v>124</v>
      </c>
      <c r="D98" s="21"/>
      <c r="E98" s="21" t="s">
        <v>144</v>
      </c>
      <c r="F98" s="21" t="s">
        <v>126</v>
      </c>
      <c r="G98" s="1"/>
    </row>
    <row r="99" ht="15.75" customHeight="1">
      <c r="A99" s="87" t="s">
        <v>251</v>
      </c>
      <c r="B99" s="21" t="s">
        <v>146</v>
      </c>
      <c r="C99" s="21" t="s">
        <v>124</v>
      </c>
      <c r="D99" s="21"/>
      <c r="E99" s="21" t="s">
        <v>147</v>
      </c>
      <c r="F99" s="21" t="s">
        <v>148</v>
      </c>
      <c r="G99" s="1"/>
    </row>
    <row r="100" ht="15.75" customHeight="1">
      <c r="A100" s="87" t="s">
        <v>252</v>
      </c>
      <c r="B100" s="21" t="s">
        <v>159</v>
      </c>
      <c r="C100" s="21" t="s">
        <v>124</v>
      </c>
      <c r="D100" s="39">
        <v>743.0</v>
      </c>
      <c r="E100" s="21" t="s">
        <v>132</v>
      </c>
      <c r="F100" s="21" t="s">
        <v>126</v>
      </c>
      <c r="G100" s="1"/>
    </row>
    <row r="101" ht="15.75" customHeight="1">
      <c r="A101" s="87" t="s">
        <v>253</v>
      </c>
      <c r="B101" s="21" t="s">
        <v>134</v>
      </c>
      <c r="C101" s="21" t="s">
        <v>124</v>
      </c>
      <c r="D101" s="39">
        <v>268.0</v>
      </c>
      <c r="E101" s="146" t="s">
        <v>132</v>
      </c>
      <c r="F101" s="21" t="s">
        <v>126</v>
      </c>
      <c r="G101" s="1"/>
    </row>
    <row r="102" ht="15.75" customHeight="1">
      <c r="A102" s="87" t="s">
        <v>254</v>
      </c>
      <c r="B102" s="21" t="s">
        <v>143</v>
      </c>
      <c r="C102" s="21" t="s">
        <v>124</v>
      </c>
      <c r="D102" s="21"/>
      <c r="E102" s="21" t="s">
        <v>144</v>
      </c>
      <c r="F102" s="21" t="s">
        <v>126</v>
      </c>
      <c r="G102" s="1"/>
    </row>
    <row r="103" ht="15.75" customHeight="1">
      <c r="A103" s="87" t="s">
        <v>255</v>
      </c>
      <c r="B103" s="21" t="s">
        <v>146</v>
      </c>
      <c r="C103" s="21" t="s">
        <v>124</v>
      </c>
      <c r="D103" s="21"/>
      <c r="E103" s="21" t="s">
        <v>147</v>
      </c>
      <c r="F103" s="21" t="s">
        <v>148</v>
      </c>
      <c r="G103" s="1"/>
    </row>
    <row r="104" ht="15.75" customHeight="1">
      <c r="A104" s="87" t="s">
        <v>256</v>
      </c>
      <c r="B104" s="21" t="s">
        <v>164</v>
      </c>
      <c r="C104" s="21" t="s">
        <v>124</v>
      </c>
      <c r="D104" s="39">
        <v>1321.0</v>
      </c>
      <c r="E104" s="21" t="s">
        <v>132</v>
      </c>
      <c r="F104" s="21" t="s">
        <v>126</v>
      </c>
      <c r="G104" s="1"/>
    </row>
    <row r="105" ht="15.75" customHeight="1">
      <c r="A105" s="87" t="s">
        <v>257</v>
      </c>
      <c r="B105" s="21" t="s">
        <v>134</v>
      </c>
      <c r="C105" s="21" t="s">
        <v>124</v>
      </c>
      <c r="D105" s="39">
        <v>432.0</v>
      </c>
      <c r="E105" s="146" t="s">
        <v>132</v>
      </c>
      <c r="F105" s="21" t="s">
        <v>126</v>
      </c>
      <c r="G105" s="1"/>
    </row>
    <row r="106" ht="15.75" customHeight="1">
      <c r="A106" s="87" t="s">
        <v>258</v>
      </c>
      <c r="B106" s="21" t="s">
        <v>143</v>
      </c>
      <c r="C106" s="21" t="s">
        <v>124</v>
      </c>
      <c r="D106" s="21"/>
      <c r="E106" s="21" t="s">
        <v>144</v>
      </c>
      <c r="F106" s="21" t="s">
        <v>126</v>
      </c>
      <c r="G106" s="1"/>
    </row>
    <row r="107" ht="15.75" customHeight="1">
      <c r="A107" s="87" t="s">
        <v>259</v>
      </c>
      <c r="B107" s="21" t="s">
        <v>146</v>
      </c>
      <c r="C107" s="21" t="s">
        <v>124</v>
      </c>
      <c r="D107" s="21"/>
      <c r="E107" s="21" t="s">
        <v>147</v>
      </c>
      <c r="F107" s="21" t="s">
        <v>148</v>
      </c>
      <c r="G107" s="1"/>
    </row>
    <row r="108" ht="15.75" customHeight="1">
      <c r="A108" s="87" t="s">
        <v>260</v>
      </c>
      <c r="B108" s="21" t="s">
        <v>169</v>
      </c>
      <c r="C108" s="21" t="s">
        <v>124</v>
      </c>
      <c r="D108" s="39">
        <v>929.0</v>
      </c>
      <c r="E108" s="21" t="s">
        <v>132</v>
      </c>
      <c r="F108" s="21" t="s">
        <v>126</v>
      </c>
      <c r="G108" s="1"/>
    </row>
    <row r="109" ht="15.75" customHeight="1">
      <c r="A109" s="87" t="s">
        <v>261</v>
      </c>
      <c r="B109" s="21" t="s">
        <v>134</v>
      </c>
      <c r="C109" s="21" t="s">
        <v>124</v>
      </c>
      <c r="D109" s="39">
        <v>427.0</v>
      </c>
      <c r="E109" s="146" t="s">
        <v>132</v>
      </c>
      <c r="F109" s="21" t="s">
        <v>126</v>
      </c>
      <c r="G109" s="1"/>
    </row>
    <row r="110" ht="15.75" customHeight="1">
      <c r="A110" s="87" t="s">
        <v>262</v>
      </c>
      <c r="B110" s="21" t="s">
        <v>143</v>
      </c>
      <c r="C110" s="21" t="s">
        <v>124</v>
      </c>
      <c r="D110" s="21"/>
      <c r="E110" s="21" t="s">
        <v>144</v>
      </c>
      <c r="F110" s="21" t="s">
        <v>126</v>
      </c>
      <c r="G110" s="1"/>
    </row>
    <row r="111" ht="15.75" customHeight="1">
      <c r="A111" s="87" t="s">
        <v>263</v>
      </c>
      <c r="B111" s="21" t="s">
        <v>146</v>
      </c>
      <c r="C111" s="21" t="s">
        <v>124</v>
      </c>
      <c r="D111" s="21"/>
      <c r="E111" s="21" t="s">
        <v>147</v>
      </c>
      <c r="F111" s="21" t="s">
        <v>148</v>
      </c>
      <c r="G111" s="1"/>
    </row>
    <row r="112" ht="15.75" customHeight="1">
      <c r="A112" s="87" t="s">
        <v>264</v>
      </c>
      <c r="B112" s="21" t="s">
        <v>174</v>
      </c>
      <c r="C112" s="21" t="s">
        <v>124</v>
      </c>
      <c r="D112" s="39">
        <v>1244.0</v>
      </c>
      <c r="E112" s="21" t="s">
        <v>132</v>
      </c>
      <c r="F112" s="21" t="s">
        <v>126</v>
      </c>
      <c r="G112" s="1"/>
    </row>
    <row r="113" ht="15.75" customHeight="1">
      <c r="A113" s="87" t="s">
        <v>265</v>
      </c>
      <c r="B113" s="21" t="s">
        <v>134</v>
      </c>
      <c r="C113" s="21" t="s">
        <v>124</v>
      </c>
      <c r="D113" s="39">
        <v>553.0</v>
      </c>
      <c r="E113" s="146" t="s">
        <v>132</v>
      </c>
      <c r="F113" s="21" t="s">
        <v>126</v>
      </c>
      <c r="G113" s="1"/>
    </row>
    <row r="114" ht="15.75" customHeight="1">
      <c r="A114" s="87" t="s">
        <v>266</v>
      </c>
      <c r="B114" s="21" t="s">
        <v>143</v>
      </c>
      <c r="C114" s="21" t="s">
        <v>124</v>
      </c>
      <c r="D114" s="21"/>
      <c r="E114" s="21" t="s">
        <v>144</v>
      </c>
      <c r="F114" s="21" t="s">
        <v>126</v>
      </c>
      <c r="G114" s="1"/>
    </row>
    <row r="115" ht="15.75" customHeight="1">
      <c r="A115" s="87" t="s">
        <v>267</v>
      </c>
      <c r="B115" s="21" t="s">
        <v>146</v>
      </c>
      <c r="C115" s="21" t="s">
        <v>124</v>
      </c>
      <c r="D115" s="21"/>
      <c r="E115" s="21" t="s">
        <v>147</v>
      </c>
      <c r="F115" s="21" t="s">
        <v>148</v>
      </c>
      <c r="G115" s="1"/>
    </row>
    <row r="116" ht="15.75" customHeight="1">
      <c r="A116" s="87" t="s">
        <v>268</v>
      </c>
      <c r="B116" s="21" t="s">
        <v>179</v>
      </c>
      <c r="C116" s="21" t="s">
        <v>124</v>
      </c>
      <c r="D116" s="39">
        <v>512.0</v>
      </c>
      <c r="E116" s="21" t="s">
        <v>132</v>
      </c>
      <c r="F116" s="21" t="s">
        <v>126</v>
      </c>
      <c r="G116" s="1"/>
    </row>
    <row r="117" ht="15.75" customHeight="1">
      <c r="A117" s="87" t="s">
        <v>269</v>
      </c>
      <c r="B117" s="21" t="s">
        <v>134</v>
      </c>
      <c r="C117" s="21" t="s">
        <v>124</v>
      </c>
      <c r="D117" s="39">
        <v>204.0</v>
      </c>
      <c r="E117" s="146" t="s">
        <v>132</v>
      </c>
      <c r="F117" s="21" t="s">
        <v>126</v>
      </c>
      <c r="G117" s="1"/>
    </row>
    <row r="118" ht="15.75" customHeight="1">
      <c r="A118" s="87" t="s">
        <v>270</v>
      </c>
      <c r="B118" s="21" t="s">
        <v>143</v>
      </c>
      <c r="C118" s="21" t="s">
        <v>124</v>
      </c>
      <c r="D118" s="21"/>
      <c r="E118" s="21" t="s">
        <v>144</v>
      </c>
      <c r="F118" s="21" t="s">
        <v>126</v>
      </c>
      <c r="G118" s="1"/>
    </row>
    <row r="119" ht="15.75" customHeight="1">
      <c r="A119" s="87" t="s">
        <v>271</v>
      </c>
      <c r="B119" s="21" t="s">
        <v>146</v>
      </c>
      <c r="C119" s="21" t="s">
        <v>124</v>
      </c>
      <c r="D119" s="21"/>
      <c r="E119" s="21" t="s">
        <v>147</v>
      </c>
      <c r="F119" s="21" t="s">
        <v>148</v>
      </c>
      <c r="G119" s="1"/>
    </row>
    <row r="120" ht="15.75" customHeight="1">
      <c r="A120" s="87" t="s">
        <v>272</v>
      </c>
      <c r="B120" s="21" t="s">
        <v>184</v>
      </c>
      <c r="C120" s="21" t="s">
        <v>124</v>
      </c>
      <c r="D120" s="39">
        <v>1281.0</v>
      </c>
      <c r="E120" s="21" t="s">
        <v>132</v>
      </c>
      <c r="F120" s="21" t="s">
        <v>126</v>
      </c>
      <c r="G120" s="1"/>
    </row>
    <row r="121" ht="15.75" customHeight="1">
      <c r="A121" s="87" t="s">
        <v>273</v>
      </c>
      <c r="B121" s="21" t="s">
        <v>134</v>
      </c>
      <c r="C121" s="21" t="s">
        <v>124</v>
      </c>
      <c r="D121" s="39">
        <v>450.0</v>
      </c>
      <c r="E121" s="146" t="s">
        <v>132</v>
      </c>
      <c r="F121" s="21" t="s">
        <v>126</v>
      </c>
      <c r="G121" s="1"/>
    </row>
    <row r="122" ht="15.75" customHeight="1">
      <c r="A122" s="87" t="s">
        <v>274</v>
      </c>
      <c r="B122" s="21" t="s">
        <v>143</v>
      </c>
      <c r="C122" s="21" t="s">
        <v>124</v>
      </c>
      <c r="D122" s="21"/>
      <c r="E122" s="21" t="s">
        <v>144</v>
      </c>
      <c r="F122" s="21" t="s">
        <v>126</v>
      </c>
      <c r="G122" s="1"/>
    </row>
    <row r="123" ht="15.75" customHeight="1">
      <c r="A123" s="87" t="s">
        <v>275</v>
      </c>
      <c r="B123" s="21" t="s">
        <v>146</v>
      </c>
      <c r="C123" s="21" t="s">
        <v>124</v>
      </c>
      <c r="D123" s="21"/>
      <c r="E123" s="21" t="s">
        <v>147</v>
      </c>
      <c r="F123" s="21" t="s">
        <v>148</v>
      </c>
      <c r="G123" s="1"/>
    </row>
    <row r="124" ht="15.75" customHeight="1">
      <c r="A124" s="87" t="s">
        <v>276</v>
      </c>
      <c r="B124" s="21" t="s">
        <v>189</v>
      </c>
      <c r="C124" s="21" t="s">
        <v>124</v>
      </c>
      <c r="D124" s="39">
        <v>779.0</v>
      </c>
      <c r="E124" s="21" t="s">
        <v>132</v>
      </c>
      <c r="F124" s="21" t="s">
        <v>126</v>
      </c>
      <c r="G124" s="1"/>
    </row>
    <row r="125" ht="15.75" customHeight="1">
      <c r="A125" s="87" t="s">
        <v>277</v>
      </c>
      <c r="B125" s="21" t="s">
        <v>134</v>
      </c>
      <c r="C125" s="21" t="s">
        <v>124</v>
      </c>
      <c r="D125" s="39">
        <v>328.0</v>
      </c>
      <c r="E125" s="146" t="s">
        <v>132</v>
      </c>
      <c r="F125" s="21" t="s">
        <v>126</v>
      </c>
      <c r="G125" s="1"/>
    </row>
    <row r="126" ht="15.75" customHeight="1">
      <c r="A126" s="87" t="s">
        <v>278</v>
      </c>
      <c r="B126" s="21" t="s">
        <v>143</v>
      </c>
      <c r="C126" s="21" t="s">
        <v>124</v>
      </c>
      <c r="D126" s="21"/>
      <c r="E126" s="21" t="s">
        <v>144</v>
      </c>
      <c r="F126" s="21" t="s">
        <v>126</v>
      </c>
      <c r="G126" s="1"/>
    </row>
    <row r="127" ht="15.75" customHeight="1">
      <c r="A127" s="87" t="s">
        <v>279</v>
      </c>
      <c r="B127" s="21" t="s">
        <v>146</v>
      </c>
      <c r="C127" s="21" t="s">
        <v>124</v>
      </c>
      <c r="D127" s="21"/>
      <c r="E127" s="21" t="s">
        <v>147</v>
      </c>
      <c r="F127" s="21" t="s">
        <v>148</v>
      </c>
      <c r="G127" s="1"/>
    </row>
    <row r="128" ht="15.75" customHeight="1">
      <c r="A128" s="87" t="s">
        <v>280</v>
      </c>
      <c r="B128" s="21" t="s">
        <v>194</v>
      </c>
      <c r="C128" s="21" t="s">
        <v>124</v>
      </c>
      <c r="D128" s="39">
        <v>1292.0</v>
      </c>
      <c r="E128" s="21" t="s">
        <v>132</v>
      </c>
      <c r="F128" s="21" t="s">
        <v>126</v>
      </c>
      <c r="G128" s="1"/>
    </row>
    <row r="129" ht="15.75" customHeight="1">
      <c r="A129" s="87" t="s">
        <v>281</v>
      </c>
      <c r="B129" s="21" t="s">
        <v>134</v>
      </c>
      <c r="C129" s="21" t="s">
        <v>124</v>
      </c>
      <c r="D129" s="39">
        <v>570.0</v>
      </c>
      <c r="E129" s="146" t="s">
        <v>132</v>
      </c>
      <c r="F129" s="21" t="s">
        <v>126</v>
      </c>
      <c r="G129" s="1"/>
    </row>
    <row r="130" ht="15.75" customHeight="1">
      <c r="A130" s="87" t="s">
        <v>282</v>
      </c>
      <c r="B130" s="21" t="s">
        <v>143</v>
      </c>
      <c r="C130" s="21" t="s">
        <v>124</v>
      </c>
      <c r="D130" s="21"/>
      <c r="E130" s="21" t="s">
        <v>144</v>
      </c>
      <c r="F130" s="21" t="s">
        <v>126</v>
      </c>
      <c r="G130" s="1"/>
    </row>
    <row r="131" ht="15.75" customHeight="1">
      <c r="A131" s="87" t="s">
        <v>283</v>
      </c>
      <c r="B131" s="21" t="s">
        <v>146</v>
      </c>
      <c r="C131" s="21" t="s">
        <v>124</v>
      </c>
      <c r="D131" s="21"/>
      <c r="E131" s="21" t="s">
        <v>147</v>
      </c>
      <c r="F131" s="21" t="s">
        <v>148</v>
      </c>
      <c r="G131" s="1"/>
    </row>
    <row r="132" ht="15.75" customHeight="1">
      <c r="A132" s="87" t="s">
        <v>284</v>
      </c>
      <c r="B132" s="21" t="s">
        <v>199</v>
      </c>
      <c r="C132" s="21" t="s">
        <v>124</v>
      </c>
      <c r="D132" s="39">
        <v>1382.0</v>
      </c>
      <c r="E132" s="21" t="s">
        <v>132</v>
      </c>
      <c r="F132" s="21" t="s">
        <v>126</v>
      </c>
      <c r="G132" s="1"/>
    </row>
    <row r="133" ht="15.75" customHeight="1">
      <c r="A133" s="87" t="s">
        <v>285</v>
      </c>
      <c r="B133" s="21" t="s">
        <v>134</v>
      </c>
      <c r="C133" s="21" t="s">
        <v>124</v>
      </c>
      <c r="D133" s="39">
        <v>444.0</v>
      </c>
      <c r="E133" s="146" t="s">
        <v>132</v>
      </c>
      <c r="F133" s="21" t="s">
        <v>126</v>
      </c>
      <c r="G133" s="1"/>
    </row>
    <row r="134" ht="15.75" customHeight="1">
      <c r="A134" s="87" t="s">
        <v>286</v>
      </c>
      <c r="B134" s="21" t="s">
        <v>143</v>
      </c>
      <c r="C134" s="21" t="s">
        <v>124</v>
      </c>
      <c r="D134" s="21"/>
      <c r="E134" s="21" t="s">
        <v>144</v>
      </c>
      <c r="F134" s="21" t="s">
        <v>126</v>
      </c>
      <c r="G134" s="1"/>
    </row>
    <row r="135" ht="15.75" customHeight="1">
      <c r="A135" s="87" t="s">
        <v>287</v>
      </c>
      <c r="B135" s="21" t="s">
        <v>146</v>
      </c>
      <c r="C135" s="21" t="s">
        <v>124</v>
      </c>
      <c r="D135" s="21"/>
      <c r="E135" s="21" t="s">
        <v>147</v>
      </c>
      <c r="F135" s="21" t="s">
        <v>148</v>
      </c>
      <c r="G135" s="1"/>
    </row>
    <row r="136" ht="15.75" customHeight="1">
      <c r="A136" s="87" t="s">
        <v>288</v>
      </c>
      <c r="B136" s="21" t="s">
        <v>204</v>
      </c>
      <c r="C136" s="21" t="s">
        <v>124</v>
      </c>
      <c r="D136" s="39">
        <v>1650.0</v>
      </c>
      <c r="E136" s="21" t="s">
        <v>132</v>
      </c>
      <c r="F136" s="21" t="s">
        <v>126</v>
      </c>
      <c r="G136" s="1"/>
    </row>
    <row r="137" ht="15.75" customHeight="1">
      <c r="A137" s="87" t="s">
        <v>289</v>
      </c>
      <c r="B137" s="21" t="s">
        <v>134</v>
      </c>
      <c r="C137" s="21" t="s">
        <v>124</v>
      </c>
      <c r="D137" s="39">
        <v>549.0</v>
      </c>
      <c r="E137" s="146" t="s">
        <v>132</v>
      </c>
      <c r="F137" s="21" t="s">
        <v>126</v>
      </c>
      <c r="G137" s="1"/>
    </row>
    <row r="138" ht="15.75" customHeight="1">
      <c r="A138" s="87" t="s">
        <v>290</v>
      </c>
      <c r="B138" s="21" t="s">
        <v>143</v>
      </c>
      <c r="C138" s="21" t="s">
        <v>124</v>
      </c>
      <c r="D138" s="21"/>
      <c r="E138" s="21" t="s">
        <v>144</v>
      </c>
      <c r="F138" s="21" t="s">
        <v>126</v>
      </c>
      <c r="G138" s="1"/>
    </row>
    <row r="139" ht="15.75" customHeight="1">
      <c r="A139" s="87" t="s">
        <v>291</v>
      </c>
      <c r="B139" s="21" t="s">
        <v>146</v>
      </c>
      <c r="C139" s="21" t="s">
        <v>124</v>
      </c>
      <c r="D139" s="21"/>
      <c r="E139" s="21" t="s">
        <v>147</v>
      </c>
      <c r="F139" s="21" t="s">
        <v>148</v>
      </c>
      <c r="G139" s="1"/>
    </row>
    <row r="140" ht="15.75" customHeight="1">
      <c r="A140" s="87" t="s">
        <v>292</v>
      </c>
      <c r="B140" s="21" t="s">
        <v>209</v>
      </c>
      <c r="C140" s="21" t="s">
        <v>124</v>
      </c>
      <c r="D140" s="39">
        <v>769.0</v>
      </c>
      <c r="E140" s="21" t="s">
        <v>132</v>
      </c>
      <c r="F140" s="21" t="s">
        <v>126</v>
      </c>
      <c r="G140" s="1"/>
    </row>
    <row r="141" ht="15.75" customHeight="1">
      <c r="A141" s="87" t="s">
        <v>293</v>
      </c>
      <c r="B141" s="21" t="s">
        <v>134</v>
      </c>
      <c r="C141" s="21" t="s">
        <v>124</v>
      </c>
      <c r="D141" s="39">
        <v>238.0</v>
      </c>
      <c r="E141" s="146" t="s">
        <v>132</v>
      </c>
      <c r="F141" s="21" t="s">
        <v>126</v>
      </c>
      <c r="G141" s="1"/>
    </row>
    <row r="142" ht="15.75" customHeight="1">
      <c r="A142" s="87" t="s">
        <v>294</v>
      </c>
      <c r="B142" s="21" t="s">
        <v>143</v>
      </c>
      <c r="C142" s="21" t="s">
        <v>124</v>
      </c>
      <c r="D142" s="21"/>
      <c r="E142" s="21" t="s">
        <v>144</v>
      </c>
      <c r="F142" s="21" t="s">
        <v>126</v>
      </c>
      <c r="G142" s="1"/>
    </row>
    <row r="143" ht="15.75" customHeight="1">
      <c r="A143" s="87" t="s">
        <v>295</v>
      </c>
      <c r="B143" s="21" t="s">
        <v>146</v>
      </c>
      <c r="C143" s="21" t="s">
        <v>124</v>
      </c>
      <c r="D143" s="21"/>
      <c r="E143" s="21" t="s">
        <v>147</v>
      </c>
      <c r="F143" s="21" t="s">
        <v>148</v>
      </c>
      <c r="G143" s="1"/>
    </row>
    <row r="144" ht="15.75" customHeight="1">
      <c r="A144" s="87" t="s">
        <v>296</v>
      </c>
      <c r="B144" s="21" t="s">
        <v>214</v>
      </c>
      <c r="C144" s="21" t="s">
        <v>124</v>
      </c>
      <c r="D144" s="39">
        <v>926.0</v>
      </c>
      <c r="E144" s="21" t="s">
        <v>132</v>
      </c>
      <c r="F144" s="21" t="s">
        <v>126</v>
      </c>
      <c r="G144" s="1"/>
    </row>
    <row r="145" ht="15.75" customHeight="1">
      <c r="A145" s="87" t="s">
        <v>297</v>
      </c>
      <c r="B145" s="21" t="s">
        <v>134</v>
      </c>
      <c r="C145" s="21" t="s">
        <v>124</v>
      </c>
      <c r="D145" s="39">
        <v>307.0</v>
      </c>
      <c r="E145" s="146" t="s">
        <v>132</v>
      </c>
      <c r="F145" s="21" t="s">
        <v>126</v>
      </c>
      <c r="G145" s="1"/>
    </row>
    <row r="146" ht="15.75" customHeight="1">
      <c r="A146" s="87" t="s">
        <v>298</v>
      </c>
      <c r="B146" s="21" t="s">
        <v>143</v>
      </c>
      <c r="C146" s="21" t="s">
        <v>124</v>
      </c>
      <c r="D146" s="21"/>
      <c r="E146" s="21" t="s">
        <v>144</v>
      </c>
      <c r="F146" s="21" t="s">
        <v>126</v>
      </c>
      <c r="G146" s="1"/>
    </row>
    <row r="147" ht="15.75" customHeight="1">
      <c r="A147" s="87" t="s">
        <v>299</v>
      </c>
      <c r="B147" s="21" t="s">
        <v>146</v>
      </c>
      <c r="C147" s="21" t="s">
        <v>124</v>
      </c>
      <c r="D147" s="21"/>
      <c r="E147" s="21" t="s">
        <v>147</v>
      </c>
      <c r="F147" s="21" t="s">
        <v>148</v>
      </c>
      <c r="G147" s="1"/>
    </row>
    <row r="148" ht="15.75" customHeight="1">
      <c r="A148" s="87" t="s">
        <v>300</v>
      </c>
      <c r="B148" s="21" t="s">
        <v>219</v>
      </c>
      <c r="C148" s="21" t="s">
        <v>124</v>
      </c>
      <c r="D148" s="39">
        <v>332.0</v>
      </c>
      <c r="E148" s="21" t="s">
        <v>132</v>
      </c>
      <c r="F148" s="21" t="s">
        <v>126</v>
      </c>
      <c r="G148" s="1"/>
    </row>
    <row r="149" ht="15.75" customHeight="1">
      <c r="A149" s="87" t="s">
        <v>301</v>
      </c>
      <c r="B149" s="21" t="s">
        <v>134</v>
      </c>
      <c r="C149" s="21" t="s">
        <v>124</v>
      </c>
      <c r="D149" s="39">
        <v>122.0</v>
      </c>
      <c r="E149" s="146" t="s">
        <v>132</v>
      </c>
      <c r="F149" s="21" t="s">
        <v>126</v>
      </c>
      <c r="G149" s="1"/>
    </row>
    <row r="150" ht="15.75" customHeight="1">
      <c r="A150" s="87" t="s">
        <v>302</v>
      </c>
      <c r="B150" s="21" t="s">
        <v>143</v>
      </c>
      <c r="C150" s="21" t="s">
        <v>124</v>
      </c>
      <c r="D150" s="21"/>
      <c r="E150" s="21" t="s">
        <v>144</v>
      </c>
      <c r="F150" s="21" t="s">
        <v>126</v>
      </c>
      <c r="G150" s="1"/>
    </row>
    <row r="151" ht="15.75" customHeight="1">
      <c r="A151" s="87" t="s">
        <v>303</v>
      </c>
      <c r="B151" s="21" t="s">
        <v>146</v>
      </c>
      <c r="C151" s="21" t="s">
        <v>124</v>
      </c>
      <c r="D151" s="21"/>
      <c r="E151" s="21" t="s">
        <v>147</v>
      </c>
      <c r="F151" s="21" t="s">
        <v>148</v>
      </c>
      <c r="G151" s="1"/>
    </row>
    <row r="152" ht="15.75" customHeight="1">
      <c r="A152" s="87" t="s">
        <v>304</v>
      </c>
      <c r="B152" s="21" t="s">
        <v>224</v>
      </c>
      <c r="C152" s="21" t="s">
        <v>124</v>
      </c>
      <c r="D152" s="39">
        <v>1431.0</v>
      </c>
      <c r="E152" s="21" t="s">
        <v>132</v>
      </c>
      <c r="F152" s="21" t="s">
        <v>126</v>
      </c>
      <c r="G152" s="1"/>
    </row>
    <row r="153" ht="15.75" customHeight="1">
      <c r="A153" s="87" t="s">
        <v>305</v>
      </c>
      <c r="B153" s="21" t="s">
        <v>134</v>
      </c>
      <c r="C153" s="21" t="s">
        <v>124</v>
      </c>
      <c r="D153" s="39">
        <v>548.0</v>
      </c>
      <c r="E153" s="146" t="s">
        <v>132</v>
      </c>
      <c r="F153" s="21" t="s">
        <v>126</v>
      </c>
      <c r="G153" s="1"/>
    </row>
    <row r="154" ht="15.75" customHeight="1">
      <c r="A154" s="87" t="s">
        <v>306</v>
      </c>
      <c r="B154" s="21" t="s">
        <v>143</v>
      </c>
      <c r="C154" s="21" t="s">
        <v>124</v>
      </c>
      <c r="D154" s="21"/>
      <c r="E154" s="21" t="s">
        <v>144</v>
      </c>
      <c r="F154" s="21" t="s">
        <v>126</v>
      </c>
      <c r="G154" s="1"/>
    </row>
    <row r="155" ht="15.75" customHeight="1">
      <c r="A155" s="87" t="s">
        <v>307</v>
      </c>
      <c r="B155" s="21" t="s">
        <v>146</v>
      </c>
      <c r="C155" s="21" t="s">
        <v>124</v>
      </c>
      <c r="D155" s="21"/>
      <c r="E155" s="21" t="s">
        <v>147</v>
      </c>
      <c r="F155" s="21" t="s">
        <v>148</v>
      </c>
      <c r="G155" s="1"/>
    </row>
    <row r="156" ht="15.75" customHeight="1">
      <c r="A156" s="87" t="s">
        <v>308</v>
      </c>
      <c r="B156" s="21" t="s">
        <v>229</v>
      </c>
      <c r="C156" s="21" t="s">
        <v>124</v>
      </c>
      <c r="D156" s="39">
        <v>212.0</v>
      </c>
      <c r="E156" s="21" t="s">
        <v>132</v>
      </c>
      <c r="F156" s="21" t="s">
        <v>126</v>
      </c>
      <c r="G156" s="1"/>
    </row>
    <row r="157" ht="15.75" customHeight="1">
      <c r="A157" s="87" t="s">
        <v>309</v>
      </c>
      <c r="B157" s="21" t="s">
        <v>134</v>
      </c>
      <c r="C157" s="21" t="s">
        <v>124</v>
      </c>
      <c r="D157" s="39">
        <v>109.0</v>
      </c>
      <c r="E157" s="146" t="s">
        <v>132</v>
      </c>
      <c r="F157" s="21" t="s">
        <v>126</v>
      </c>
      <c r="G157" s="1"/>
    </row>
    <row r="158" ht="15.75" customHeight="1">
      <c r="A158" s="87" t="s">
        <v>310</v>
      </c>
      <c r="B158" s="21" t="s">
        <v>143</v>
      </c>
      <c r="C158" s="21" t="s">
        <v>124</v>
      </c>
      <c r="D158" s="21"/>
      <c r="E158" s="21" t="s">
        <v>144</v>
      </c>
      <c r="F158" s="21" t="s">
        <v>126</v>
      </c>
      <c r="G158" s="1"/>
    </row>
    <row r="159" ht="15.75" customHeight="1">
      <c r="A159" s="87" t="s">
        <v>311</v>
      </c>
      <c r="B159" s="21" t="s">
        <v>146</v>
      </c>
      <c r="C159" s="21" t="s">
        <v>124</v>
      </c>
      <c r="D159" s="21"/>
      <c r="E159" s="21" t="s">
        <v>147</v>
      </c>
      <c r="F159" s="21" t="s">
        <v>148</v>
      </c>
      <c r="G159" s="1"/>
    </row>
    <row r="160" ht="15.75" customHeight="1">
      <c r="A160" s="87" t="s">
        <v>312</v>
      </c>
      <c r="B160" s="21" t="s">
        <v>234</v>
      </c>
      <c r="C160" s="21" t="s">
        <v>124</v>
      </c>
      <c r="D160" s="39">
        <v>1273.0</v>
      </c>
      <c r="E160" s="21" t="s">
        <v>132</v>
      </c>
      <c r="F160" s="21" t="s">
        <v>126</v>
      </c>
      <c r="G160" s="1"/>
    </row>
    <row r="161" ht="15.75" customHeight="1">
      <c r="A161" s="87" t="s">
        <v>313</v>
      </c>
      <c r="B161" s="21" t="s">
        <v>134</v>
      </c>
      <c r="C161" s="21" t="s">
        <v>124</v>
      </c>
      <c r="D161" s="39">
        <v>419.0</v>
      </c>
      <c r="E161" s="146" t="s">
        <v>132</v>
      </c>
      <c r="F161" s="21" t="s">
        <v>126</v>
      </c>
      <c r="G161" s="1"/>
    </row>
    <row r="162" ht="15.75" customHeight="1">
      <c r="A162" s="87" t="s">
        <v>314</v>
      </c>
      <c r="B162" s="21" t="s">
        <v>143</v>
      </c>
      <c r="C162" s="21" t="s">
        <v>124</v>
      </c>
      <c r="D162" s="21"/>
      <c r="E162" s="21" t="s">
        <v>144</v>
      </c>
      <c r="F162" s="21" t="s">
        <v>126</v>
      </c>
      <c r="G162" s="1"/>
    </row>
    <row r="163" ht="15.75" customHeight="1">
      <c r="A163" s="87" t="s">
        <v>315</v>
      </c>
      <c r="B163" s="21" t="s">
        <v>146</v>
      </c>
      <c r="C163" s="21" t="s">
        <v>124</v>
      </c>
      <c r="D163" s="21"/>
      <c r="E163" s="21" t="s">
        <v>147</v>
      </c>
      <c r="F163" s="21" t="s">
        <v>148</v>
      </c>
      <c r="G163" s="1"/>
    </row>
    <row r="164" ht="15.75" customHeight="1">
      <c r="A164" s="143" t="s">
        <v>316</v>
      </c>
      <c r="B164" s="15"/>
      <c r="C164" s="15"/>
      <c r="D164" s="15"/>
      <c r="E164" s="15"/>
      <c r="F164" s="16"/>
      <c r="G164" s="1"/>
    </row>
    <row r="165" ht="15.75" customHeight="1">
      <c r="A165" s="144" t="s">
        <v>317</v>
      </c>
      <c r="B165" s="145" t="s">
        <v>129</v>
      </c>
      <c r="C165" s="145" t="s">
        <v>124</v>
      </c>
      <c r="D165" s="145"/>
      <c r="E165" s="145" t="s">
        <v>125</v>
      </c>
      <c r="F165" s="145" t="s">
        <v>126</v>
      </c>
      <c r="G165" s="1"/>
    </row>
    <row r="166" ht="15.75" customHeight="1">
      <c r="A166" s="87" t="s">
        <v>318</v>
      </c>
      <c r="B166" s="21" t="s">
        <v>131</v>
      </c>
      <c r="C166" s="21" t="s">
        <v>124</v>
      </c>
      <c r="D166" s="39">
        <v>1852.0</v>
      </c>
      <c r="E166" s="21" t="s">
        <v>132</v>
      </c>
      <c r="F166" s="21" t="s">
        <v>126</v>
      </c>
      <c r="G166" s="1"/>
    </row>
    <row r="167" ht="15.75" customHeight="1">
      <c r="A167" s="87" t="s">
        <v>319</v>
      </c>
      <c r="B167" s="21" t="s">
        <v>134</v>
      </c>
      <c r="C167" s="21" t="s">
        <v>124</v>
      </c>
      <c r="D167" s="39">
        <v>479.0</v>
      </c>
      <c r="E167" s="146" t="s">
        <v>132</v>
      </c>
      <c r="F167" s="21" t="s">
        <v>126</v>
      </c>
      <c r="G167" s="1"/>
    </row>
    <row r="168" ht="15.75" customHeight="1">
      <c r="A168" s="87" t="s">
        <v>320</v>
      </c>
      <c r="B168" s="21" t="s">
        <v>136</v>
      </c>
      <c r="C168" s="21" t="s">
        <v>124</v>
      </c>
      <c r="D168" s="39">
        <v>1470.0</v>
      </c>
      <c r="E168" s="21" t="s">
        <v>132</v>
      </c>
      <c r="F168" s="21" t="s">
        <v>126</v>
      </c>
      <c r="G168" s="1"/>
    </row>
    <row r="169" ht="15.75" customHeight="1">
      <c r="A169" s="87" t="s">
        <v>321</v>
      </c>
      <c r="B169" s="21" t="s">
        <v>134</v>
      </c>
      <c r="C169" s="21" t="s">
        <v>124</v>
      </c>
      <c r="D169" s="39">
        <v>542.0</v>
      </c>
      <c r="E169" s="146" t="s">
        <v>132</v>
      </c>
      <c r="F169" s="21" t="s">
        <v>126</v>
      </c>
      <c r="G169" s="1"/>
    </row>
    <row r="170" ht="15.75" customHeight="1">
      <c r="A170" s="144" t="s">
        <v>322</v>
      </c>
      <c r="B170" s="145" t="s">
        <v>139</v>
      </c>
      <c r="C170" s="145" t="s">
        <v>124</v>
      </c>
      <c r="D170" s="145"/>
      <c r="E170" s="145" t="s">
        <v>125</v>
      </c>
      <c r="F170" s="145" t="s">
        <v>126</v>
      </c>
      <c r="G170" s="1"/>
    </row>
    <row r="171" ht="15.75" customHeight="1">
      <c r="A171" s="87" t="s">
        <v>323</v>
      </c>
      <c r="B171" s="21" t="s">
        <v>131</v>
      </c>
      <c r="C171" s="21" t="s">
        <v>124</v>
      </c>
      <c r="D171" s="39">
        <v>8490.0</v>
      </c>
      <c r="E171" s="21" t="s">
        <v>132</v>
      </c>
      <c r="F171" s="21" t="s">
        <v>126</v>
      </c>
      <c r="G171" s="1"/>
    </row>
    <row r="172" ht="15.75" customHeight="1">
      <c r="A172" s="87" t="s">
        <v>324</v>
      </c>
      <c r="B172" s="21" t="s">
        <v>134</v>
      </c>
      <c r="C172" s="21" t="s">
        <v>124</v>
      </c>
      <c r="D172" s="39">
        <v>2281.0</v>
      </c>
      <c r="E172" s="146" t="s">
        <v>132</v>
      </c>
      <c r="F172" s="21" t="s">
        <v>126</v>
      </c>
      <c r="G172" s="1"/>
    </row>
    <row r="173" ht="15.75" customHeight="1">
      <c r="A173" s="87" t="s">
        <v>325</v>
      </c>
      <c r="B173" s="21" t="s">
        <v>143</v>
      </c>
      <c r="C173" s="21" t="s">
        <v>124</v>
      </c>
      <c r="D173" s="21"/>
      <c r="E173" s="21" t="s">
        <v>144</v>
      </c>
      <c r="F173" s="21" t="s">
        <v>126</v>
      </c>
      <c r="G173" s="1"/>
    </row>
    <row r="174" ht="15.75" customHeight="1">
      <c r="A174" s="87" t="s">
        <v>326</v>
      </c>
      <c r="B174" s="21" t="s">
        <v>146</v>
      </c>
      <c r="C174" s="21" t="s">
        <v>124</v>
      </c>
      <c r="D174" s="21"/>
      <c r="E174" s="21" t="s">
        <v>147</v>
      </c>
      <c r="F174" s="21" t="s">
        <v>148</v>
      </c>
      <c r="G174" s="1"/>
    </row>
    <row r="175" ht="15.75" customHeight="1">
      <c r="A175" s="87" t="s">
        <v>327</v>
      </c>
      <c r="B175" s="21" t="s">
        <v>136</v>
      </c>
      <c r="C175" s="21" t="s">
        <v>124</v>
      </c>
      <c r="D175" s="39">
        <v>9828.0</v>
      </c>
      <c r="E175" s="21" t="s">
        <v>132</v>
      </c>
      <c r="F175" s="21" t="s">
        <v>126</v>
      </c>
      <c r="G175" s="1"/>
    </row>
    <row r="176" ht="15.75" customHeight="1">
      <c r="A176" s="87" t="s">
        <v>328</v>
      </c>
      <c r="B176" s="21" t="s">
        <v>134</v>
      </c>
      <c r="C176" s="21" t="s">
        <v>124</v>
      </c>
      <c r="D176" s="39">
        <v>4033.0</v>
      </c>
      <c r="E176" s="146" t="s">
        <v>132</v>
      </c>
      <c r="F176" s="21" t="s">
        <v>126</v>
      </c>
      <c r="G176" s="1"/>
    </row>
    <row r="177" ht="15.75" customHeight="1">
      <c r="A177" s="87" t="s">
        <v>329</v>
      </c>
      <c r="B177" s="21" t="s">
        <v>143</v>
      </c>
      <c r="C177" s="21" t="s">
        <v>124</v>
      </c>
      <c r="D177" s="21"/>
      <c r="E177" s="21" t="s">
        <v>144</v>
      </c>
      <c r="F177" s="21" t="s">
        <v>126</v>
      </c>
      <c r="G177" s="1"/>
    </row>
    <row r="178" ht="15.75" customHeight="1">
      <c r="A178" s="87" t="s">
        <v>330</v>
      </c>
      <c r="B178" s="21" t="s">
        <v>146</v>
      </c>
      <c r="C178" s="21" t="s">
        <v>124</v>
      </c>
      <c r="D178" s="21"/>
      <c r="E178" s="21" t="s">
        <v>147</v>
      </c>
      <c r="F178" s="21" t="s">
        <v>148</v>
      </c>
      <c r="G178" s="1"/>
    </row>
    <row r="179" ht="15.75" customHeight="1">
      <c r="A179" s="87" t="s">
        <v>331</v>
      </c>
      <c r="B179" s="21" t="s">
        <v>154</v>
      </c>
      <c r="C179" s="21" t="s">
        <v>124</v>
      </c>
      <c r="D179" s="39">
        <v>6770.0</v>
      </c>
      <c r="E179" s="21" t="s">
        <v>132</v>
      </c>
      <c r="F179" s="21" t="s">
        <v>126</v>
      </c>
      <c r="G179" s="1"/>
    </row>
    <row r="180" ht="15.75" customHeight="1">
      <c r="A180" s="87" t="s">
        <v>332</v>
      </c>
      <c r="B180" s="21" t="s">
        <v>134</v>
      </c>
      <c r="C180" s="21" t="s">
        <v>124</v>
      </c>
      <c r="D180" s="39">
        <v>2796.0</v>
      </c>
      <c r="E180" s="146" t="s">
        <v>132</v>
      </c>
      <c r="F180" s="21" t="s">
        <v>126</v>
      </c>
      <c r="G180" s="1"/>
    </row>
    <row r="181" ht="15.75" customHeight="1">
      <c r="A181" s="87" t="s">
        <v>333</v>
      </c>
      <c r="B181" s="21" t="s">
        <v>143</v>
      </c>
      <c r="C181" s="21" t="s">
        <v>124</v>
      </c>
      <c r="D181" s="21"/>
      <c r="E181" s="21" t="s">
        <v>144</v>
      </c>
      <c r="F181" s="21" t="s">
        <v>126</v>
      </c>
      <c r="G181" s="1"/>
    </row>
    <row r="182" ht="15.75" customHeight="1">
      <c r="A182" s="87" t="s">
        <v>334</v>
      </c>
      <c r="B182" s="21" t="s">
        <v>146</v>
      </c>
      <c r="C182" s="21" t="s">
        <v>124</v>
      </c>
      <c r="D182" s="21"/>
      <c r="E182" s="21" t="s">
        <v>147</v>
      </c>
      <c r="F182" s="21" t="s">
        <v>148</v>
      </c>
      <c r="G182" s="1"/>
    </row>
    <row r="183" ht="15.75" customHeight="1">
      <c r="A183" s="87" t="s">
        <v>335</v>
      </c>
      <c r="B183" s="21" t="s">
        <v>159</v>
      </c>
      <c r="C183" s="21" t="s">
        <v>124</v>
      </c>
      <c r="D183" s="39">
        <v>2168.0</v>
      </c>
      <c r="E183" s="21" t="s">
        <v>132</v>
      </c>
      <c r="F183" s="21" t="s">
        <v>126</v>
      </c>
      <c r="G183" s="1"/>
    </row>
    <row r="184" ht="15.75" customHeight="1">
      <c r="A184" s="87" t="s">
        <v>336</v>
      </c>
      <c r="B184" s="21" t="s">
        <v>134</v>
      </c>
      <c r="C184" s="21" t="s">
        <v>124</v>
      </c>
      <c r="D184" s="39">
        <v>716.0</v>
      </c>
      <c r="E184" s="146" t="s">
        <v>132</v>
      </c>
      <c r="F184" s="21" t="s">
        <v>126</v>
      </c>
      <c r="G184" s="1"/>
    </row>
    <row r="185" ht="15.75" customHeight="1">
      <c r="A185" s="87" t="s">
        <v>337</v>
      </c>
      <c r="B185" s="21" t="s">
        <v>143</v>
      </c>
      <c r="C185" s="21" t="s">
        <v>124</v>
      </c>
      <c r="D185" s="21"/>
      <c r="E185" s="21" t="s">
        <v>144</v>
      </c>
      <c r="F185" s="21" t="s">
        <v>126</v>
      </c>
      <c r="G185" s="1"/>
    </row>
    <row r="186" ht="15.75" customHeight="1">
      <c r="A186" s="87" t="s">
        <v>338</v>
      </c>
      <c r="B186" s="21" t="s">
        <v>146</v>
      </c>
      <c r="C186" s="21" t="s">
        <v>124</v>
      </c>
      <c r="D186" s="21"/>
      <c r="E186" s="21" t="s">
        <v>147</v>
      </c>
      <c r="F186" s="21" t="s">
        <v>148</v>
      </c>
      <c r="G186" s="1"/>
    </row>
    <row r="187" ht="15.75" customHeight="1">
      <c r="A187" s="87" t="s">
        <v>339</v>
      </c>
      <c r="B187" s="21" t="s">
        <v>164</v>
      </c>
      <c r="C187" s="21" t="s">
        <v>124</v>
      </c>
      <c r="D187" s="39">
        <v>3491.0</v>
      </c>
      <c r="E187" s="21" t="s">
        <v>132</v>
      </c>
      <c r="F187" s="21" t="s">
        <v>126</v>
      </c>
      <c r="G187" s="1"/>
    </row>
    <row r="188" ht="15.75" customHeight="1">
      <c r="A188" s="87" t="s">
        <v>340</v>
      </c>
      <c r="B188" s="21" t="s">
        <v>134</v>
      </c>
      <c r="C188" s="21" t="s">
        <v>124</v>
      </c>
      <c r="D188" s="39">
        <v>1115.0</v>
      </c>
      <c r="E188" s="146" t="s">
        <v>132</v>
      </c>
      <c r="F188" s="21" t="s">
        <v>126</v>
      </c>
      <c r="G188" s="1"/>
    </row>
    <row r="189" ht="15.75" customHeight="1">
      <c r="A189" s="87" t="s">
        <v>341</v>
      </c>
      <c r="B189" s="21" t="s">
        <v>143</v>
      </c>
      <c r="C189" s="21" t="s">
        <v>124</v>
      </c>
      <c r="D189" s="21"/>
      <c r="E189" s="21" t="s">
        <v>144</v>
      </c>
      <c r="F189" s="21" t="s">
        <v>126</v>
      </c>
      <c r="G189" s="1"/>
    </row>
    <row r="190" ht="15.75" customHeight="1">
      <c r="A190" s="87" t="s">
        <v>342</v>
      </c>
      <c r="B190" s="21" t="s">
        <v>146</v>
      </c>
      <c r="C190" s="21" t="s">
        <v>124</v>
      </c>
      <c r="D190" s="21"/>
      <c r="E190" s="21" t="s">
        <v>147</v>
      </c>
      <c r="F190" s="21" t="s">
        <v>148</v>
      </c>
      <c r="G190" s="1"/>
    </row>
    <row r="191" ht="15.75" customHeight="1">
      <c r="A191" s="87" t="s">
        <v>343</v>
      </c>
      <c r="B191" s="21" t="s">
        <v>169</v>
      </c>
      <c r="C191" s="21" t="s">
        <v>124</v>
      </c>
      <c r="D191" s="39">
        <v>1986.0</v>
      </c>
      <c r="E191" s="21" t="s">
        <v>132</v>
      </c>
      <c r="F191" s="21" t="s">
        <v>126</v>
      </c>
      <c r="G191" s="1"/>
    </row>
    <row r="192" ht="15.75" customHeight="1">
      <c r="A192" s="87" t="s">
        <v>344</v>
      </c>
      <c r="B192" s="21" t="s">
        <v>134</v>
      </c>
      <c r="C192" s="21" t="s">
        <v>124</v>
      </c>
      <c r="D192" s="39">
        <v>698.0</v>
      </c>
      <c r="E192" s="146" t="s">
        <v>132</v>
      </c>
      <c r="F192" s="21" t="s">
        <v>126</v>
      </c>
      <c r="G192" s="1"/>
    </row>
    <row r="193" ht="15.75" customHeight="1">
      <c r="A193" s="87" t="s">
        <v>345</v>
      </c>
      <c r="B193" s="21" t="s">
        <v>143</v>
      </c>
      <c r="C193" s="21" t="s">
        <v>124</v>
      </c>
      <c r="D193" s="21"/>
      <c r="E193" s="21" t="s">
        <v>144</v>
      </c>
      <c r="F193" s="21" t="s">
        <v>126</v>
      </c>
      <c r="G193" s="1"/>
    </row>
    <row r="194" ht="15.75" customHeight="1">
      <c r="A194" s="87" t="s">
        <v>346</v>
      </c>
      <c r="B194" s="21" t="s">
        <v>146</v>
      </c>
      <c r="C194" s="21" t="s">
        <v>124</v>
      </c>
      <c r="D194" s="21"/>
      <c r="E194" s="21" t="s">
        <v>147</v>
      </c>
      <c r="F194" s="21" t="s">
        <v>148</v>
      </c>
      <c r="G194" s="1"/>
    </row>
    <row r="195" ht="15.75" customHeight="1">
      <c r="A195" s="87" t="s">
        <v>347</v>
      </c>
      <c r="B195" s="21" t="s">
        <v>174</v>
      </c>
      <c r="C195" s="21" t="s">
        <v>124</v>
      </c>
      <c r="D195" s="39">
        <v>6639.0</v>
      </c>
      <c r="E195" s="21" t="s">
        <v>132</v>
      </c>
      <c r="F195" s="21" t="s">
        <v>126</v>
      </c>
      <c r="G195" s="1"/>
    </row>
    <row r="196" ht="15.75" customHeight="1">
      <c r="A196" s="87" t="s">
        <v>348</v>
      </c>
      <c r="B196" s="21" t="s">
        <v>134</v>
      </c>
      <c r="C196" s="21" t="s">
        <v>124</v>
      </c>
      <c r="D196" s="39">
        <v>2675.0</v>
      </c>
      <c r="E196" s="146" t="s">
        <v>132</v>
      </c>
      <c r="F196" s="21" t="s">
        <v>126</v>
      </c>
      <c r="G196" s="1"/>
    </row>
    <row r="197" ht="15.75" customHeight="1">
      <c r="A197" s="87" t="s">
        <v>349</v>
      </c>
      <c r="B197" s="21" t="s">
        <v>143</v>
      </c>
      <c r="C197" s="21" t="s">
        <v>124</v>
      </c>
      <c r="D197" s="21"/>
      <c r="E197" s="21" t="s">
        <v>144</v>
      </c>
      <c r="F197" s="21" t="s">
        <v>126</v>
      </c>
      <c r="G197" s="1"/>
    </row>
    <row r="198" ht="15.75" customHeight="1">
      <c r="A198" s="87" t="s">
        <v>350</v>
      </c>
      <c r="B198" s="21" t="s">
        <v>146</v>
      </c>
      <c r="C198" s="21" t="s">
        <v>124</v>
      </c>
      <c r="D198" s="21"/>
      <c r="E198" s="21" t="s">
        <v>147</v>
      </c>
      <c r="F198" s="21" t="s">
        <v>148</v>
      </c>
      <c r="G198" s="1"/>
    </row>
    <row r="199" ht="15.75" customHeight="1">
      <c r="A199" s="87" t="s">
        <v>351</v>
      </c>
      <c r="B199" s="21" t="s">
        <v>179</v>
      </c>
      <c r="C199" s="21" t="s">
        <v>124</v>
      </c>
      <c r="D199" s="39">
        <v>1975.0</v>
      </c>
      <c r="E199" s="21" t="s">
        <v>132</v>
      </c>
      <c r="F199" s="21" t="s">
        <v>126</v>
      </c>
      <c r="G199" s="1"/>
    </row>
    <row r="200" ht="15.75" customHeight="1">
      <c r="A200" s="87" t="s">
        <v>352</v>
      </c>
      <c r="B200" s="21" t="s">
        <v>134</v>
      </c>
      <c r="C200" s="21" t="s">
        <v>124</v>
      </c>
      <c r="D200" s="39">
        <v>906.0</v>
      </c>
      <c r="E200" s="146" t="s">
        <v>132</v>
      </c>
      <c r="F200" s="21" t="s">
        <v>126</v>
      </c>
      <c r="G200" s="1"/>
    </row>
    <row r="201" ht="15.75" customHeight="1">
      <c r="A201" s="87" t="s">
        <v>353</v>
      </c>
      <c r="B201" s="21" t="s">
        <v>143</v>
      </c>
      <c r="C201" s="21" t="s">
        <v>124</v>
      </c>
      <c r="D201" s="21"/>
      <c r="E201" s="21" t="s">
        <v>144</v>
      </c>
      <c r="F201" s="21" t="s">
        <v>126</v>
      </c>
      <c r="G201" s="1"/>
    </row>
    <row r="202" ht="15.75" customHeight="1">
      <c r="A202" s="87" t="s">
        <v>354</v>
      </c>
      <c r="B202" s="21" t="s">
        <v>146</v>
      </c>
      <c r="C202" s="21" t="s">
        <v>124</v>
      </c>
      <c r="D202" s="21"/>
      <c r="E202" s="21" t="s">
        <v>147</v>
      </c>
      <c r="F202" s="21" t="s">
        <v>148</v>
      </c>
      <c r="G202" s="1"/>
    </row>
    <row r="203" ht="15.75" customHeight="1">
      <c r="A203" s="87" t="s">
        <v>355</v>
      </c>
      <c r="B203" s="21" t="s">
        <v>184</v>
      </c>
      <c r="C203" s="21" t="s">
        <v>124</v>
      </c>
      <c r="D203" s="39">
        <v>5922.0</v>
      </c>
      <c r="E203" s="21" t="s">
        <v>132</v>
      </c>
      <c r="F203" s="21" t="s">
        <v>126</v>
      </c>
      <c r="G203" s="1"/>
    </row>
    <row r="204" ht="15.75" customHeight="1">
      <c r="A204" s="87" t="s">
        <v>356</v>
      </c>
      <c r="B204" s="21" t="s">
        <v>134</v>
      </c>
      <c r="C204" s="21" t="s">
        <v>124</v>
      </c>
      <c r="D204" s="39">
        <v>2549.0</v>
      </c>
      <c r="E204" s="146" t="s">
        <v>132</v>
      </c>
      <c r="F204" s="21" t="s">
        <v>126</v>
      </c>
      <c r="G204" s="1"/>
    </row>
    <row r="205" ht="15.75" customHeight="1">
      <c r="A205" s="87" t="s">
        <v>357</v>
      </c>
      <c r="B205" s="21" t="s">
        <v>143</v>
      </c>
      <c r="C205" s="21" t="s">
        <v>124</v>
      </c>
      <c r="D205" s="21"/>
      <c r="E205" s="21" t="s">
        <v>144</v>
      </c>
      <c r="F205" s="21" t="s">
        <v>126</v>
      </c>
      <c r="G205" s="1"/>
    </row>
    <row r="206" ht="15.75" customHeight="1">
      <c r="A206" s="87" t="s">
        <v>358</v>
      </c>
      <c r="B206" s="21" t="s">
        <v>146</v>
      </c>
      <c r="C206" s="21" t="s">
        <v>124</v>
      </c>
      <c r="D206" s="21"/>
      <c r="E206" s="21" t="s">
        <v>147</v>
      </c>
      <c r="F206" s="21" t="s">
        <v>148</v>
      </c>
      <c r="G206" s="1"/>
    </row>
    <row r="207" ht="15.75" customHeight="1">
      <c r="A207" s="87" t="s">
        <v>359</v>
      </c>
      <c r="B207" s="21" t="s">
        <v>189</v>
      </c>
      <c r="C207" s="21" t="s">
        <v>124</v>
      </c>
      <c r="D207" s="39">
        <v>1793.0</v>
      </c>
      <c r="E207" s="21" t="s">
        <v>132</v>
      </c>
      <c r="F207" s="21" t="s">
        <v>126</v>
      </c>
      <c r="G207" s="1"/>
    </row>
    <row r="208" ht="15.75" customHeight="1">
      <c r="A208" s="87" t="s">
        <v>360</v>
      </c>
      <c r="B208" s="21" t="s">
        <v>134</v>
      </c>
      <c r="C208" s="21" t="s">
        <v>124</v>
      </c>
      <c r="D208" s="39">
        <v>632.0</v>
      </c>
      <c r="E208" s="146" t="s">
        <v>132</v>
      </c>
      <c r="F208" s="21" t="s">
        <v>126</v>
      </c>
      <c r="G208" s="1"/>
    </row>
    <row r="209" ht="15.75" customHeight="1">
      <c r="A209" s="87" t="s">
        <v>361</v>
      </c>
      <c r="B209" s="21" t="s">
        <v>143</v>
      </c>
      <c r="C209" s="21" t="s">
        <v>124</v>
      </c>
      <c r="D209" s="21"/>
      <c r="E209" s="21" t="s">
        <v>144</v>
      </c>
      <c r="F209" s="21" t="s">
        <v>126</v>
      </c>
      <c r="G209" s="1"/>
    </row>
    <row r="210" ht="15.75" customHeight="1">
      <c r="A210" s="87" t="s">
        <v>362</v>
      </c>
      <c r="B210" s="21" t="s">
        <v>146</v>
      </c>
      <c r="C210" s="21" t="s">
        <v>124</v>
      </c>
      <c r="D210" s="21"/>
      <c r="E210" s="21" t="s">
        <v>147</v>
      </c>
      <c r="F210" s="21" t="s">
        <v>148</v>
      </c>
      <c r="G210" s="1"/>
    </row>
    <row r="211" ht="15.75" customHeight="1">
      <c r="A211" s="87" t="s">
        <v>363</v>
      </c>
      <c r="B211" s="21" t="s">
        <v>194</v>
      </c>
      <c r="C211" s="21" t="s">
        <v>124</v>
      </c>
      <c r="D211" s="39">
        <v>5997.0</v>
      </c>
      <c r="E211" s="21" t="s">
        <v>132</v>
      </c>
      <c r="F211" s="21" t="s">
        <v>126</v>
      </c>
      <c r="G211" s="1"/>
    </row>
    <row r="212" ht="15.75" customHeight="1">
      <c r="A212" s="87" t="s">
        <v>364</v>
      </c>
      <c r="B212" s="21" t="s">
        <v>134</v>
      </c>
      <c r="C212" s="21" t="s">
        <v>124</v>
      </c>
      <c r="D212" s="39">
        <v>2714.0</v>
      </c>
      <c r="E212" s="146" t="s">
        <v>132</v>
      </c>
      <c r="F212" s="21" t="s">
        <v>126</v>
      </c>
      <c r="G212" s="1"/>
    </row>
    <row r="213" ht="15.75" customHeight="1">
      <c r="A213" s="87" t="s">
        <v>365</v>
      </c>
      <c r="B213" s="21" t="s">
        <v>143</v>
      </c>
      <c r="C213" s="21" t="s">
        <v>124</v>
      </c>
      <c r="D213" s="21"/>
      <c r="E213" s="21" t="s">
        <v>144</v>
      </c>
      <c r="F213" s="21" t="s">
        <v>126</v>
      </c>
      <c r="G213" s="1"/>
    </row>
    <row r="214" ht="15.75" customHeight="1">
      <c r="A214" s="87" t="s">
        <v>366</v>
      </c>
      <c r="B214" s="21" t="s">
        <v>146</v>
      </c>
      <c r="C214" s="21" t="s">
        <v>124</v>
      </c>
      <c r="D214" s="21"/>
      <c r="E214" s="21" t="s">
        <v>147</v>
      </c>
      <c r="F214" s="21" t="s">
        <v>148</v>
      </c>
      <c r="G214" s="1"/>
    </row>
    <row r="215" ht="15.75" customHeight="1">
      <c r="A215" s="87" t="s">
        <v>367</v>
      </c>
      <c r="B215" s="21" t="s">
        <v>199</v>
      </c>
      <c r="C215" s="21" t="s">
        <v>124</v>
      </c>
      <c r="D215" s="39">
        <v>5581.0</v>
      </c>
      <c r="E215" s="21" t="s">
        <v>132</v>
      </c>
      <c r="F215" s="21" t="s">
        <v>126</v>
      </c>
      <c r="G215" s="1"/>
    </row>
    <row r="216" ht="15.75" customHeight="1">
      <c r="A216" s="87" t="s">
        <v>368</v>
      </c>
      <c r="B216" s="21" t="s">
        <v>134</v>
      </c>
      <c r="C216" s="21" t="s">
        <v>124</v>
      </c>
      <c r="D216" s="39">
        <v>2349.0</v>
      </c>
      <c r="E216" s="146" t="s">
        <v>132</v>
      </c>
      <c r="F216" s="21" t="s">
        <v>126</v>
      </c>
      <c r="G216" s="1"/>
    </row>
    <row r="217" ht="15.75" customHeight="1">
      <c r="A217" s="87" t="s">
        <v>369</v>
      </c>
      <c r="B217" s="21" t="s">
        <v>143</v>
      </c>
      <c r="C217" s="21" t="s">
        <v>124</v>
      </c>
      <c r="D217" s="21"/>
      <c r="E217" s="21" t="s">
        <v>144</v>
      </c>
      <c r="F217" s="21" t="s">
        <v>126</v>
      </c>
      <c r="G217" s="1"/>
    </row>
    <row r="218" ht="15.75" customHeight="1">
      <c r="A218" s="87" t="s">
        <v>370</v>
      </c>
      <c r="B218" s="21" t="s">
        <v>146</v>
      </c>
      <c r="C218" s="21" t="s">
        <v>124</v>
      </c>
      <c r="D218" s="21"/>
      <c r="E218" s="21" t="s">
        <v>147</v>
      </c>
      <c r="F218" s="21" t="s">
        <v>148</v>
      </c>
      <c r="G218" s="1"/>
    </row>
    <row r="219" ht="15.75" customHeight="1">
      <c r="A219" s="87" t="s">
        <v>371</v>
      </c>
      <c r="B219" s="21" t="s">
        <v>204</v>
      </c>
      <c r="C219" s="21" t="s">
        <v>124</v>
      </c>
      <c r="D219" s="39">
        <v>4877.0</v>
      </c>
      <c r="E219" s="21" t="s">
        <v>132</v>
      </c>
      <c r="F219" s="21" t="s">
        <v>126</v>
      </c>
      <c r="G219" s="1"/>
    </row>
    <row r="220" ht="15.75" customHeight="1">
      <c r="A220" s="87" t="s">
        <v>372</v>
      </c>
      <c r="B220" s="21" t="s">
        <v>134</v>
      </c>
      <c r="C220" s="21" t="s">
        <v>124</v>
      </c>
      <c r="D220" s="39">
        <v>2224.0</v>
      </c>
      <c r="E220" s="146" t="s">
        <v>132</v>
      </c>
      <c r="F220" s="21" t="s">
        <v>126</v>
      </c>
      <c r="G220" s="1"/>
    </row>
    <row r="221" ht="15.75" customHeight="1">
      <c r="A221" s="87" t="s">
        <v>373</v>
      </c>
      <c r="B221" s="21" t="s">
        <v>143</v>
      </c>
      <c r="C221" s="21" t="s">
        <v>124</v>
      </c>
      <c r="D221" s="21"/>
      <c r="E221" s="21" t="s">
        <v>144</v>
      </c>
      <c r="F221" s="21" t="s">
        <v>126</v>
      </c>
      <c r="G221" s="1"/>
    </row>
    <row r="222" ht="15.75" customHeight="1">
      <c r="A222" s="87" t="s">
        <v>374</v>
      </c>
      <c r="B222" s="21" t="s">
        <v>146</v>
      </c>
      <c r="C222" s="21" t="s">
        <v>124</v>
      </c>
      <c r="D222" s="21"/>
      <c r="E222" s="21" t="s">
        <v>147</v>
      </c>
      <c r="F222" s="21" t="s">
        <v>148</v>
      </c>
      <c r="G222" s="1"/>
    </row>
    <row r="223" ht="15.75" customHeight="1">
      <c r="A223" s="87" t="s">
        <v>375</v>
      </c>
      <c r="B223" s="21" t="s">
        <v>209</v>
      </c>
      <c r="C223" s="21" t="s">
        <v>124</v>
      </c>
      <c r="D223" s="39">
        <v>899.0</v>
      </c>
      <c r="E223" s="21" t="s">
        <v>132</v>
      </c>
      <c r="F223" s="21" t="s">
        <v>126</v>
      </c>
      <c r="G223" s="1"/>
    </row>
    <row r="224" ht="15.75" customHeight="1">
      <c r="A224" s="87" t="s">
        <v>376</v>
      </c>
      <c r="B224" s="21" t="s">
        <v>134</v>
      </c>
      <c r="C224" s="21" t="s">
        <v>124</v>
      </c>
      <c r="D224" s="39">
        <v>444.0</v>
      </c>
      <c r="E224" s="146" t="s">
        <v>132</v>
      </c>
      <c r="F224" s="21" t="s">
        <v>126</v>
      </c>
      <c r="G224" s="1"/>
    </row>
    <row r="225" ht="15.75" customHeight="1">
      <c r="A225" s="87" t="s">
        <v>377</v>
      </c>
      <c r="B225" s="21" t="s">
        <v>143</v>
      </c>
      <c r="C225" s="21" t="s">
        <v>124</v>
      </c>
      <c r="D225" s="21"/>
      <c r="E225" s="21" t="s">
        <v>144</v>
      </c>
      <c r="F225" s="21" t="s">
        <v>126</v>
      </c>
      <c r="G225" s="1"/>
    </row>
    <row r="226" ht="15.75" customHeight="1">
      <c r="A226" s="87" t="s">
        <v>378</v>
      </c>
      <c r="B226" s="21" t="s">
        <v>146</v>
      </c>
      <c r="C226" s="21" t="s">
        <v>124</v>
      </c>
      <c r="D226" s="21"/>
      <c r="E226" s="21" t="s">
        <v>147</v>
      </c>
      <c r="F226" s="21" t="s">
        <v>148</v>
      </c>
      <c r="G226" s="1"/>
    </row>
    <row r="227" ht="15.75" customHeight="1">
      <c r="A227" s="87" t="s">
        <v>379</v>
      </c>
      <c r="B227" s="21" t="s">
        <v>214</v>
      </c>
      <c r="C227" s="21" t="s">
        <v>124</v>
      </c>
      <c r="D227" s="39">
        <v>606.0</v>
      </c>
      <c r="E227" s="21" t="s">
        <v>132</v>
      </c>
      <c r="F227" s="21" t="s">
        <v>126</v>
      </c>
      <c r="G227" s="1"/>
    </row>
    <row r="228" ht="15.75" customHeight="1">
      <c r="A228" s="87" t="s">
        <v>380</v>
      </c>
      <c r="B228" s="21" t="s">
        <v>134</v>
      </c>
      <c r="C228" s="21" t="s">
        <v>124</v>
      </c>
      <c r="D228" s="39">
        <v>328.0</v>
      </c>
      <c r="E228" s="146" t="s">
        <v>132</v>
      </c>
      <c r="F228" s="21" t="s">
        <v>126</v>
      </c>
      <c r="G228" s="1"/>
    </row>
    <row r="229" ht="15.75" customHeight="1">
      <c r="A229" s="87" t="s">
        <v>381</v>
      </c>
      <c r="B229" s="21" t="s">
        <v>143</v>
      </c>
      <c r="C229" s="21" t="s">
        <v>124</v>
      </c>
      <c r="D229" s="21"/>
      <c r="E229" s="21" t="s">
        <v>144</v>
      </c>
      <c r="F229" s="21" t="s">
        <v>126</v>
      </c>
      <c r="G229" s="1"/>
    </row>
    <row r="230" ht="15.75" customHeight="1">
      <c r="A230" s="87" t="s">
        <v>382</v>
      </c>
      <c r="B230" s="21" t="s">
        <v>146</v>
      </c>
      <c r="C230" s="21" t="s">
        <v>124</v>
      </c>
      <c r="D230" s="21"/>
      <c r="E230" s="21" t="s">
        <v>147</v>
      </c>
      <c r="F230" s="21" t="s">
        <v>148</v>
      </c>
      <c r="G230" s="1"/>
    </row>
    <row r="231" ht="15.75" customHeight="1">
      <c r="A231" s="87" t="s">
        <v>383</v>
      </c>
      <c r="B231" s="21" t="s">
        <v>219</v>
      </c>
      <c r="C231" s="21" t="s">
        <v>124</v>
      </c>
      <c r="D231" s="39">
        <v>295.0</v>
      </c>
      <c r="E231" s="21" t="s">
        <v>132</v>
      </c>
      <c r="F231" s="21" t="s">
        <v>126</v>
      </c>
      <c r="G231" s="1"/>
    </row>
    <row r="232" ht="15.75" customHeight="1">
      <c r="A232" s="87" t="s">
        <v>384</v>
      </c>
      <c r="B232" s="21" t="s">
        <v>134</v>
      </c>
      <c r="C232" s="21" t="s">
        <v>124</v>
      </c>
      <c r="D232" s="39">
        <v>170.0</v>
      </c>
      <c r="E232" s="146" t="s">
        <v>132</v>
      </c>
      <c r="F232" s="21" t="s">
        <v>126</v>
      </c>
      <c r="G232" s="1"/>
    </row>
    <row r="233" ht="15.75" customHeight="1">
      <c r="A233" s="87" t="s">
        <v>385</v>
      </c>
      <c r="B233" s="21" t="s">
        <v>143</v>
      </c>
      <c r="C233" s="21" t="s">
        <v>124</v>
      </c>
      <c r="D233" s="21"/>
      <c r="E233" s="21" t="s">
        <v>144</v>
      </c>
      <c r="F233" s="21" t="s">
        <v>126</v>
      </c>
      <c r="G233" s="1"/>
    </row>
    <row r="234" ht="15.75" customHeight="1">
      <c r="A234" s="87" t="s">
        <v>386</v>
      </c>
      <c r="B234" s="21" t="s">
        <v>146</v>
      </c>
      <c r="C234" s="21" t="s">
        <v>124</v>
      </c>
      <c r="D234" s="21"/>
      <c r="E234" s="21" t="s">
        <v>147</v>
      </c>
      <c r="F234" s="21" t="s">
        <v>148</v>
      </c>
      <c r="G234" s="1"/>
    </row>
    <row r="235" ht="15.75" customHeight="1">
      <c r="A235" s="87" t="s">
        <v>387</v>
      </c>
      <c r="B235" s="21" t="s">
        <v>224</v>
      </c>
      <c r="C235" s="21" t="s">
        <v>124</v>
      </c>
      <c r="D235" s="39">
        <v>5480.0</v>
      </c>
      <c r="E235" s="21" t="s">
        <v>132</v>
      </c>
      <c r="F235" s="21" t="s">
        <v>126</v>
      </c>
      <c r="G235" s="1"/>
    </row>
    <row r="236" ht="15.75" customHeight="1">
      <c r="A236" s="87" t="s">
        <v>388</v>
      </c>
      <c r="B236" s="21" t="s">
        <v>134</v>
      </c>
      <c r="C236" s="21" t="s">
        <v>124</v>
      </c>
      <c r="D236" s="39">
        <v>2521.0</v>
      </c>
      <c r="E236" s="146" t="s">
        <v>132</v>
      </c>
      <c r="F236" s="21" t="s">
        <v>126</v>
      </c>
      <c r="G236" s="1"/>
    </row>
    <row r="237" ht="15.75" customHeight="1">
      <c r="A237" s="87" t="s">
        <v>389</v>
      </c>
      <c r="B237" s="21" t="s">
        <v>143</v>
      </c>
      <c r="C237" s="21" t="s">
        <v>124</v>
      </c>
      <c r="D237" s="21"/>
      <c r="E237" s="21" t="s">
        <v>144</v>
      </c>
      <c r="F237" s="21" t="s">
        <v>126</v>
      </c>
      <c r="G237" s="1"/>
    </row>
    <row r="238" ht="15.75" customHeight="1">
      <c r="A238" s="87" t="s">
        <v>390</v>
      </c>
      <c r="B238" s="21" t="s">
        <v>146</v>
      </c>
      <c r="C238" s="21" t="s">
        <v>124</v>
      </c>
      <c r="D238" s="21"/>
      <c r="E238" s="21" t="s">
        <v>147</v>
      </c>
      <c r="F238" s="21" t="s">
        <v>148</v>
      </c>
      <c r="G238" s="1"/>
    </row>
    <row r="239" ht="15.75" customHeight="1">
      <c r="A239" s="87" t="s">
        <v>391</v>
      </c>
      <c r="B239" s="21" t="s">
        <v>229</v>
      </c>
      <c r="C239" s="21" t="s">
        <v>124</v>
      </c>
      <c r="D239" s="39">
        <v>5887.0</v>
      </c>
      <c r="E239" s="21" t="s">
        <v>132</v>
      </c>
      <c r="F239" s="21" t="s">
        <v>126</v>
      </c>
      <c r="G239" s="1"/>
    </row>
    <row r="240" ht="15.75" customHeight="1">
      <c r="A240" s="87" t="s">
        <v>392</v>
      </c>
      <c r="B240" s="21" t="s">
        <v>134</v>
      </c>
      <c r="C240" s="21" t="s">
        <v>124</v>
      </c>
      <c r="D240" s="39">
        <v>2719.0</v>
      </c>
      <c r="E240" s="146" t="s">
        <v>132</v>
      </c>
      <c r="F240" s="21" t="s">
        <v>126</v>
      </c>
      <c r="G240" s="1"/>
    </row>
    <row r="241" ht="15.75" customHeight="1">
      <c r="A241" s="87" t="s">
        <v>393</v>
      </c>
      <c r="B241" s="21" t="s">
        <v>143</v>
      </c>
      <c r="C241" s="21" t="s">
        <v>124</v>
      </c>
      <c r="D241" s="21"/>
      <c r="E241" s="21" t="s">
        <v>144</v>
      </c>
      <c r="F241" s="21" t="s">
        <v>126</v>
      </c>
      <c r="G241" s="1"/>
    </row>
    <row r="242" ht="15.75" customHeight="1">
      <c r="A242" s="87" t="s">
        <v>394</v>
      </c>
      <c r="B242" s="21" t="s">
        <v>146</v>
      </c>
      <c r="C242" s="21" t="s">
        <v>124</v>
      </c>
      <c r="D242" s="21"/>
      <c r="E242" s="21" t="s">
        <v>147</v>
      </c>
      <c r="F242" s="21" t="s">
        <v>148</v>
      </c>
      <c r="G242" s="1"/>
    </row>
    <row r="243" ht="15.75" customHeight="1">
      <c r="A243" s="87" t="s">
        <v>395</v>
      </c>
      <c r="B243" s="21" t="s">
        <v>234</v>
      </c>
      <c r="C243" s="21" t="s">
        <v>124</v>
      </c>
      <c r="D243" s="39">
        <v>2986.0</v>
      </c>
      <c r="E243" s="21" t="s">
        <v>132</v>
      </c>
      <c r="F243" s="21" t="s">
        <v>126</v>
      </c>
      <c r="G243" s="1"/>
    </row>
    <row r="244" ht="15.75" customHeight="1">
      <c r="A244" s="87" t="s">
        <v>396</v>
      </c>
      <c r="B244" s="21" t="s">
        <v>134</v>
      </c>
      <c r="C244" s="21" t="s">
        <v>124</v>
      </c>
      <c r="D244" s="39">
        <v>1442.0</v>
      </c>
      <c r="E244" s="146" t="s">
        <v>132</v>
      </c>
      <c r="F244" s="21" t="s">
        <v>126</v>
      </c>
      <c r="G244" s="1"/>
    </row>
    <row r="245" ht="15.75" customHeight="1">
      <c r="A245" s="87" t="s">
        <v>397</v>
      </c>
      <c r="B245" s="21" t="s">
        <v>143</v>
      </c>
      <c r="C245" s="21" t="s">
        <v>124</v>
      </c>
      <c r="D245" s="21"/>
      <c r="E245" s="21" t="s">
        <v>144</v>
      </c>
      <c r="F245" s="21" t="s">
        <v>126</v>
      </c>
      <c r="G245" s="1"/>
    </row>
    <row r="246" ht="15.75" customHeight="1">
      <c r="A246" s="87" t="s">
        <v>398</v>
      </c>
      <c r="B246" s="21" t="s">
        <v>146</v>
      </c>
      <c r="C246" s="21" t="s">
        <v>124</v>
      </c>
      <c r="D246" s="21"/>
      <c r="E246" s="21" t="s">
        <v>147</v>
      </c>
      <c r="F246" s="21" t="s">
        <v>148</v>
      </c>
      <c r="G246" s="1"/>
    </row>
    <row r="247" ht="15.75" customHeight="1">
      <c r="A247" s="144" t="s">
        <v>399</v>
      </c>
      <c r="B247" s="145" t="s">
        <v>239</v>
      </c>
      <c r="C247" s="145" t="s">
        <v>124</v>
      </c>
      <c r="D247" s="145"/>
      <c r="E247" s="145" t="s">
        <v>125</v>
      </c>
      <c r="F247" s="145" t="s">
        <v>126</v>
      </c>
      <c r="G247" s="1"/>
    </row>
    <row r="248" ht="15.75" customHeight="1">
      <c r="A248" s="87" t="s">
        <v>400</v>
      </c>
      <c r="B248" s="21" t="s">
        <v>131</v>
      </c>
      <c r="C248" s="21" t="s">
        <v>124</v>
      </c>
      <c r="D248" s="39">
        <v>1943.0</v>
      </c>
      <c r="E248" s="21" t="s">
        <v>132</v>
      </c>
      <c r="F248" s="21" t="s">
        <v>126</v>
      </c>
      <c r="G248" s="1"/>
    </row>
    <row r="249" ht="15.75" customHeight="1">
      <c r="A249" s="87" t="s">
        <v>401</v>
      </c>
      <c r="B249" s="21" t="s">
        <v>134</v>
      </c>
      <c r="C249" s="21" t="s">
        <v>124</v>
      </c>
      <c r="D249" s="39">
        <v>626.0</v>
      </c>
      <c r="E249" s="146" t="s">
        <v>132</v>
      </c>
      <c r="F249" s="21" t="s">
        <v>126</v>
      </c>
      <c r="G249" s="1"/>
    </row>
    <row r="250" ht="15.75" customHeight="1">
      <c r="A250" s="87" t="s">
        <v>402</v>
      </c>
      <c r="B250" s="21" t="s">
        <v>143</v>
      </c>
      <c r="C250" s="21" t="s">
        <v>124</v>
      </c>
      <c r="D250" s="21"/>
      <c r="E250" s="21" t="s">
        <v>144</v>
      </c>
      <c r="F250" s="21" t="s">
        <v>126</v>
      </c>
      <c r="G250" s="1"/>
    </row>
    <row r="251" ht="15.75" customHeight="1">
      <c r="A251" s="87" t="s">
        <v>403</v>
      </c>
      <c r="B251" s="21" t="s">
        <v>146</v>
      </c>
      <c r="C251" s="21" t="s">
        <v>124</v>
      </c>
      <c r="D251" s="21"/>
      <c r="E251" s="21" t="s">
        <v>147</v>
      </c>
      <c r="F251" s="21" t="s">
        <v>148</v>
      </c>
      <c r="G251" s="1"/>
    </row>
    <row r="252" ht="15.75" customHeight="1">
      <c r="A252" s="87" t="s">
        <v>404</v>
      </c>
      <c r="B252" s="21" t="s">
        <v>136</v>
      </c>
      <c r="C252" s="21" t="s">
        <v>124</v>
      </c>
      <c r="D252" s="39">
        <v>2474.0</v>
      </c>
      <c r="E252" s="21" t="s">
        <v>132</v>
      </c>
      <c r="F252" s="21" t="s">
        <v>126</v>
      </c>
      <c r="G252" s="1"/>
    </row>
    <row r="253" ht="15.75" customHeight="1">
      <c r="A253" s="87" t="s">
        <v>405</v>
      </c>
      <c r="B253" s="21" t="s">
        <v>134</v>
      </c>
      <c r="C253" s="21" t="s">
        <v>124</v>
      </c>
      <c r="D253" s="39">
        <v>1228.0</v>
      </c>
      <c r="E253" s="146" t="s">
        <v>132</v>
      </c>
      <c r="F253" s="21" t="s">
        <v>126</v>
      </c>
      <c r="G253" s="1"/>
    </row>
    <row r="254" ht="15.75" customHeight="1">
      <c r="A254" s="87" t="s">
        <v>406</v>
      </c>
      <c r="B254" s="21" t="s">
        <v>143</v>
      </c>
      <c r="C254" s="21" t="s">
        <v>124</v>
      </c>
      <c r="D254" s="21"/>
      <c r="E254" s="21" t="s">
        <v>144</v>
      </c>
      <c r="F254" s="21" t="s">
        <v>126</v>
      </c>
      <c r="G254" s="1"/>
    </row>
    <row r="255" ht="15.75" customHeight="1">
      <c r="A255" s="87" t="s">
        <v>407</v>
      </c>
      <c r="B255" s="21" t="s">
        <v>146</v>
      </c>
      <c r="C255" s="21" t="s">
        <v>124</v>
      </c>
      <c r="D255" s="21"/>
      <c r="E255" s="21" t="s">
        <v>147</v>
      </c>
      <c r="F255" s="21" t="s">
        <v>148</v>
      </c>
      <c r="G255" s="1"/>
    </row>
    <row r="256" ht="15.75" customHeight="1">
      <c r="A256" s="87" t="s">
        <v>408</v>
      </c>
      <c r="B256" s="21" t="s">
        <v>154</v>
      </c>
      <c r="C256" s="21" t="s">
        <v>124</v>
      </c>
      <c r="D256" s="39">
        <v>1994.0</v>
      </c>
      <c r="E256" s="21" t="s">
        <v>132</v>
      </c>
      <c r="F256" s="21" t="s">
        <v>126</v>
      </c>
      <c r="G256" s="1"/>
    </row>
    <row r="257" ht="15.75" customHeight="1">
      <c r="A257" s="87" t="s">
        <v>409</v>
      </c>
      <c r="B257" s="21" t="s">
        <v>134</v>
      </c>
      <c r="C257" s="21" t="s">
        <v>124</v>
      </c>
      <c r="D257" s="39">
        <v>961.0</v>
      </c>
      <c r="E257" s="146" t="s">
        <v>132</v>
      </c>
      <c r="F257" s="21" t="s">
        <v>126</v>
      </c>
      <c r="G257" s="1"/>
    </row>
    <row r="258" ht="15.75" customHeight="1">
      <c r="A258" s="87" t="s">
        <v>410</v>
      </c>
      <c r="B258" s="21" t="s">
        <v>143</v>
      </c>
      <c r="C258" s="21" t="s">
        <v>124</v>
      </c>
      <c r="D258" s="21"/>
      <c r="E258" s="21" t="s">
        <v>144</v>
      </c>
      <c r="F258" s="21" t="s">
        <v>126</v>
      </c>
      <c r="G258" s="1"/>
    </row>
    <row r="259" ht="15.75" customHeight="1">
      <c r="A259" s="87" t="s">
        <v>411</v>
      </c>
      <c r="B259" s="21" t="s">
        <v>146</v>
      </c>
      <c r="C259" s="21" t="s">
        <v>124</v>
      </c>
      <c r="D259" s="21"/>
      <c r="E259" s="21" t="s">
        <v>147</v>
      </c>
      <c r="F259" s="21" t="s">
        <v>148</v>
      </c>
      <c r="G259" s="1"/>
    </row>
    <row r="260" ht="15.75" customHeight="1">
      <c r="A260" s="87" t="s">
        <v>412</v>
      </c>
      <c r="B260" s="21" t="s">
        <v>159</v>
      </c>
      <c r="C260" s="21" t="s">
        <v>124</v>
      </c>
      <c r="D260" s="39">
        <v>840.0</v>
      </c>
      <c r="E260" s="21" t="s">
        <v>132</v>
      </c>
      <c r="F260" s="21" t="s">
        <v>126</v>
      </c>
      <c r="G260" s="1"/>
    </row>
    <row r="261" ht="15.75" customHeight="1">
      <c r="A261" s="87" t="s">
        <v>413</v>
      </c>
      <c r="B261" s="21" t="s">
        <v>134</v>
      </c>
      <c r="C261" s="21" t="s">
        <v>124</v>
      </c>
      <c r="D261" s="39">
        <v>257.0</v>
      </c>
      <c r="E261" s="146" t="s">
        <v>132</v>
      </c>
      <c r="F261" s="21" t="s">
        <v>126</v>
      </c>
      <c r="G261" s="1"/>
    </row>
    <row r="262" ht="15.75" customHeight="1">
      <c r="A262" s="87" t="s">
        <v>414</v>
      </c>
      <c r="B262" s="21" t="s">
        <v>143</v>
      </c>
      <c r="C262" s="21" t="s">
        <v>124</v>
      </c>
      <c r="D262" s="21"/>
      <c r="E262" s="21" t="s">
        <v>144</v>
      </c>
      <c r="F262" s="21" t="s">
        <v>126</v>
      </c>
      <c r="G262" s="1"/>
    </row>
    <row r="263" ht="15.75" customHeight="1">
      <c r="A263" s="87" t="s">
        <v>415</v>
      </c>
      <c r="B263" s="21" t="s">
        <v>146</v>
      </c>
      <c r="C263" s="21" t="s">
        <v>124</v>
      </c>
      <c r="D263" s="21"/>
      <c r="E263" s="21" t="s">
        <v>147</v>
      </c>
      <c r="F263" s="21" t="s">
        <v>148</v>
      </c>
      <c r="G263" s="1"/>
    </row>
    <row r="264" ht="15.75" customHeight="1">
      <c r="A264" s="87" t="s">
        <v>416</v>
      </c>
      <c r="B264" s="21" t="s">
        <v>164</v>
      </c>
      <c r="C264" s="21" t="s">
        <v>124</v>
      </c>
      <c r="D264" s="39">
        <v>1401.0</v>
      </c>
      <c r="E264" s="21" t="s">
        <v>132</v>
      </c>
      <c r="F264" s="21" t="s">
        <v>126</v>
      </c>
      <c r="G264" s="1"/>
    </row>
    <row r="265" ht="15.75" customHeight="1">
      <c r="A265" s="87" t="s">
        <v>417</v>
      </c>
      <c r="B265" s="21" t="s">
        <v>134</v>
      </c>
      <c r="C265" s="21" t="s">
        <v>124</v>
      </c>
      <c r="D265" s="39">
        <v>540.0</v>
      </c>
      <c r="E265" s="146" t="s">
        <v>132</v>
      </c>
      <c r="F265" s="21" t="s">
        <v>126</v>
      </c>
      <c r="G265" s="1"/>
    </row>
    <row r="266" ht="15.75" customHeight="1">
      <c r="A266" s="87" t="s">
        <v>418</v>
      </c>
      <c r="B266" s="21" t="s">
        <v>143</v>
      </c>
      <c r="C266" s="21" t="s">
        <v>124</v>
      </c>
      <c r="D266" s="21"/>
      <c r="E266" s="21" t="s">
        <v>144</v>
      </c>
      <c r="F266" s="21" t="s">
        <v>126</v>
      </c>
      <c r="G266" s="1"/>
    </row>
    <row r="267" ht="15.75" customHeight="1">
      <c r="A267" s="87" t="s">
        <v>419</v>
      </c>
      <c r="B267" s="21" t="s">
        <v>146</v>
      </c>
      <c r="C267" s="21" t="s">
        <v>124</v>
      </c>
      <c r="D267" s="21"/>
      <c r="E267" s="21" t="s">
        <v>147</v>
      </c>
      <c r="F267" s="21" t="s">
        <v>148</v>
      </c>
      <c r="G267" s="1"/>
    </row>
    <row r="268" ht="15.75" customHeight="1">
      <c r="A268" s="87" t="s">
        <v>420</v>
      </c>
      <c r="B268" s="21" t="s">
        <v>169</v>
      </c>
      <c r="C268" s="21" t="s">
        <v>124</v>
      </c>
      <c r="D268" s="39">
        <v>1170.0</v>
      </c>
      <c r="E268" s="21" t="s">
        <v>132</v>
      </c>
      <c r="F268" s="21" t="s">
        <v>126</v>
      </c>
      <c r="G268" s="1"/>
    </row>
    <row r="269" ht="15.75" customHeight="1">
      <c r="A269" s="87" t="s">
        <v>421</v>
      </c>
      <c r="B269" s="21" t="s">
        <v>134</v>
      </c>
      <c r="C269" s="21" t="s">
        <v>124</v>
      </c>
      <c r="D269" s="39">
        <v>476.0</v>
      </c>
      <c r="E269" s="146" t="s">
        <v>132</v>
      </c>
      <c r="F269" s="21" t="s">
        <v>126</v>
      </c>
      <c r="G269" s="1"/>
    </row>
    <row r="270" ht="15.75" customHeight="1">
      <c r="A270" s="87" t="s">
        <v>422</v>
      </c>
      <c r="B270" s="21" t="s">
        <v>143</v>
      </c>
      <c r="C270" s="21" t="s">
        <v>124</v>
      </c>
      <c r="D270" s="21"/>
      <c r="E270" s="21" t="s">
        <v>144</v>
      </c>
      <c r="F270" s="21" t="s">
        <v>126</v>
      </c>
      <c r="G270" s="1"/>
    </row>
    <row r="271" ht="15.75" customHeight="1">
      <c r="A271" s="87" t="s">
        <v>423</v>
      </c>
      <c r="B271" s="21" t="s">
        <v>146</v>
      </c>
      <c r="C271" s="21" t="s">
        <v>124</v>
      </c>
      <c r="D271" s="21"/>
      <c r="E271" s="21" t="s">
        <v>147</v>
      </c>
      <c r="F271" s="21" t="s">
        <v>148</v>
      </c>
      <c r="G271" s="1"/>
    </row>
    <row r="272" ht="15.75" customHeight="1">
      <c r="A272" s="87" t="s">
        <v>424</v>
      </c>
      <c r="B272" s="21" t="s">
        <v>174</v>
      </c>
      <c r="C272" s="21" t="s">
        <v>124</v>
      </c>
      <c r="D272" s="39">
        <v>1804.0</v>
      </c>
      <c r="E272" s="21" t="s">
        <v>132</v>
      </c>
      <c r="F272" s="21" t="s">
        <v>126</v>
      </c>
      <c r="G272" s="1"/>
    </row>
    <row r="273" ht="15.75" customHeight="1">
      <c r="A273" s="87" t="s">
        <v>425</v>
      </c>
      <c r="B273" s="21" t="s">
        <v>134</v>
      </c>
      <c r="C273" s="21" t="s">
        <v>124</v>
      </c>
      <c r="D273" s="39">
        <v>963.0</v>
      </c>
      <c r="E273" s="146" t="s">
        <v>132</v>
      </c>
      <c r="F273" s="21" t="s">
        <v>126</v>
      </c>
      <c r="G273" s="1"/>
    </row>
    <row r="274" ht="15.75" customHeight="1">
      <c r="A274" s="87" t="s">
        <v>426</v>
      </c>
      <c r="B274" s="21" t="s">
        <v>143</v>
      </c>
      <c r="C274" s="21" t="s">
        <v>124</v>
      </c>
      <c r="D274" s="21"/>
      <c r="E274" s="21" t="s">
        <v>144</v>
      </c>
      <c r="F274" s="21" t="s">
        <v>126</v>
      </c>
      <c r="G274" s="1"/>
    </row>
    <row r="275" ht="15.75" customHeight="1">
      <c r="A275" s="87" t="s">
        <v>427</v>
      </c>
      <c r="B275" s="21" t="s">
        <v>146</v>
      </c>
      <c r="C275" s="21" t="s">
        <v>124</v>
      </c>
      <c r="D275" s="21"/>
      <c r="E275" s="21" t="s">
        <v>147</v>
      </c>
      <c r="F275" s="21" t="s">
        <v>148</v>
      </c>
      <c r="G275" s="1"/>
    </row>
    <row r="276" ht="15.75" customHeight="1">
      <c r="A276" s="87" t="s">
        <v>428</v>
      </c>
      <c r="B276" s="21" t="s">
        <v>179</v>
      </c>
      <c r="C276" s="21" t="s">
        <v>124</v>
      </c>
      <c r="D276" s="39">
        <v>979.0</v>
      </c>
      <c r="E276" s="21" t="s">
        <v>132</v>
      </c>
      <c r="F276" s="21" t="s">
        <v>126</v>
      </c>
      <c r="G276" s="1"/>
    </row>
    <row r="277" ht="15.75" customHeight="1">
      <c r="A277" s="87" t="s">
        <v>429</v>
      </c>
      <c r="B277" s="21" t="s">
        <v>134</v>
      </c>
      <c r="C277" s="21" t="s">
        <v>124</v>
      </c>
      <c r="D277" s="39">
        <v>588.0</v>
      </c>
      <c r="E277" s="146" t="s">
        <v>132</v>
      </c>
      <c r="F277" s="21" t="s">
        <v>126</v>
      </c>
      <c r="G277" s="1"/>
    </row>
    <row r="278" ht="15.75" customHeight="1">
      <c r="A278" s="87" t="s">
        <v>430</v>
      </c>
      <c r="B278" s="21" t="s">
        <v>143</v>
      </c>
      <c r="C278" s="21" t="s">
        <v>124</v>
      </c>
      <c r="D278" s="21"/>
      <c r="E278" s="21" t="s">
        <v>144</v>
      </c>
      <c r="F278" s="21" t="s">
        <v>126</v>
      </c>
      <c r="G278" s="1"/>
    </row>
    <row r="279" ht="15.75" customHeight="1">
      <c r="A279" s="87" t="s">
        <v>431</v>
      </c>
      <c r="B279" s="21" t="s">
        <v>146</v>
      </c>
      <c r="C279" s="21" t="s">
        <v>124</v>
      </c>
      <c r="D279" s="21"/>
      <c r="E279" s="21" t="s">
        <v>147</v>
      </c>
      <c r="F279" s="21" t="s">
        <v>148</v>
      </c>
      <c r="G279" s="1"/>
    </row>
    <row r="280" ht="15.75" customHeight="1">
      <c r="A280" s="87" t="s">
        <v>432</v>
      </c>
      <c r="B280" s="21" t="s">
        <v>184</v>
      </c>
      <c r="C280" s="21" t="s">
        <v>124</v>
      </c>
      <c r="D280" s="39">
        <v>1529.0</v>
      </c>
      <c r="E280" s="21" t="s">
        <v>132</v>
      </c>
      <c r="F280" s="21" t="s">
        <v>126</v>
      </c>
      <c r="G280" s="1"/>
    </row>
    <row r="281" ht="15.75" customHeight="1">
      <c r="A281" s="87" t="s">
        <v>433</v>
      </c>
      <c r="B281" s="21" t="s">
        <v>134</v>
      </c>
      <c r="C281" s="21" t="s">
        <v>124</v>
      </c>
      <c r="D281" s="39">
        <v>793.0</v>
      </c>
      <c r="E281" s="146" t="s">
        <v>132</v>
      </c>
      <c r="F281" s="21" t="s">
        <v>126</v>
      </c>
      <c r="G281" s="1"/>
    </row>
    <row r="282" ht="15.75" customHeight="1">
      <c r="A282" s="87" t="s">
        <v>434</v>
      </c>
      <c r="B282" s="21" t="s">
        <v>143</v>
      </c>
      <c r="C282" s="21" t="s">
        <v>124</v>
      </c>
      <c r="D282" s="21"/>
      <c r="E282" s="21" t="s">
        <v>144</v>
      </c>
      <c r="F282" s="21" t="s">
        <v>126</v>
      </c>
      <c r="G282" s="1"/>
    </row>
    <row r="283" ht="15.75" customHeight="1">
      <c r="A283" s="87" t="s">
        <v>435</v>
      </c>
      <c r="B283" s="21" t="s">
        <v>146</v>
      </c>
      <c r="C283" s="21" t="s">
        <v>124</v>
      </c>
      <c r="D283" s="21"/>
      <c r="E283" s="21" t="s">
        <v>147</v>
      </c>
      <c r="F283" s="21" t="s">
        <v>148</v>
      </c>
      <c r="G283" s="1"/>
    </row>
    <row r="284" ht="15.75" customHeight="1">
      <c r="A284" s="87" t="s">
        <v>436</v>
      </c>
      <c r="B284" s="21" t="s">
        <v>189</v>
      </c>
      <c r="C284" s="21" t="s">
        <v>124</v>
      </c>
      <c r="D284" s="39">
        <v>913.0</v>
      </c>
      <c r="E284" s="21" t="s">
        <v>132</v>
      </c>
      <c r="F284" s="21" t="s">
        <v>126</v>
      </c>
      <c r="G284" s="1"/>
    </row>
    <row r="285" ht="15.75" customHeight="1">
      <c r="A285" s="87" t="s">
        <v>437</v>
      </c>
      <c r="B285" s="21" t="s">
        <v>134</v>
      </c>
      <c r="C285" s="21" t="s">
        <v>124</v>
      </c>
      <c r="D285" s="39">
        <v>359.0</v>
      </c>
      <c r="E285" s="146" t="s">
        <v>132</v>
      </c>
      <c r="F285" s="21" t="s">
        <v>126</v>
      </c>
      <c r="G285" s="1"/>
    </row>
    <row r="286" ht="15.75" customHeight="1">
      <c r="A286" s="87" t="s">
        <v>438</v>
      </c>
      <c r="B286" s="21" t="s">
        <v>143</v>
      </c>
      <c r="C286" s="21" t="s">
        <v>124</v>
      </c>
      <c r="D286" s="21"/>
      <c r="E286" s="21" t="s">
        <v>144</v>
      </c>
      <c r="F286" s="21" t="s">
        <v>126</v>
      </c>
      <c r="G286" s="1"/>
    </row>
    <row r="287" ht="15.75" customHeight="1">
      <c r="A287" s="87" t="s">
        <v>439</v>
      </c>
      <c r="B287" s="21" t="s">
        <v>146</v>
      </c>
      <c r="C287" s="21" t="s">
        <v>124</v>
      </c>
      <c r="D287" s="21"/>
      <c r="E287" s="21" t="s">
        <v>147</v>
      </c>
      <c r="F287" s="21" t="s">
        <v>148</v>
      </c>
      <c r="G287" s="1"/>
    </row>
    <row r="288" ht="15.75" customHeight="1">
      <c r="A288" s="87" t="s">
        <v>440</v>
      </c>
      <c r="B288" s="21" t="s">
        <v>194</v>
      </c>
      <c r="C288" s="21" t="s">
        <v>124</v>
      </c>
      <c r="D288" s="39">
        <v>1713.0</v>
      </c>
      <c r="E288" s="21" t="s">
        <v>132</v>
      </c>
      <c r="F288" s="21" t="s">
        <v>126</v>
      </c>
      <c r="G288" s="1"/>
    </row>
    <row r="289" ht="15.75" customHeight="1">
      <c r="A289" s="87" t="s">
        <v>441</v>
      </c>
      <c r="B289" s="21" t="s">
        <v>134</v>
      </c>
      <c r="C289" s="21" t="s">
        <v>124</v>
      </c>
      <c r="D289" s="39">
        <v>924.0</v>
      </c>
      <c r="E289" s="146" t="s">
        <v>132</v>
      </c>
      <c r="F289" s="21" t="s">
        <v>126</v>
      </c>
      <c r="G289" s="1"/>
    </row>
    <row r="290" ht="15.75" customHeight="1">
      <c r="A290" s="87" t="s">
        <v>442</v>
      </c>
      <c r="B290" s="21" t="s">
        <v>143</v>
      </c>
      <c r="C290" s="21" t="s">
        <v>124</v>
      </c>
      <c r="D290" s="21"/>
      <c r="E290" s="21" t="s">
        <v>144</v>
      </c>
      <c r="F290" s="21" t="s">
        <v>126</v>
      </c>
      <c r="G290" s="1"/>
    </row>
    <row r="291" ht="15.75" customHeight="1">
      <c r="A291" s="87" t="s">
        <v>443</v>
      </c>
      <c r="B291" s="21" t="s">
        <v>146</v>
      </c>
      <c r="C291" s="21" t="s">
        <v>124</v>
      </c>
      <c r="D291" s="21"/>
      <c r="E291" s="21" t="s">
        <v>147</v>
      </c>
      <c r="F291" s="21" t="s">
        <v>148</v>
      </c>
      <c r="G291" s="1"/>
    </row>
    <row r="292" ht="15.75" customHeight="1">
      <c r="A292" s="87" t="s">
        <v>444</v>
      </c>
      <c r="B292" s="21" t="s">
        <v>199</v>
      </c>
      <c r="C292" s="21" t="s">
        <v>124</v>
      </c>
      <c r="D292" s="39">
        <v>1911.0</v>
      </c>
      <c r="E292" s="21" t="s">
        <v>132</v>
      </c>
      <c r="F292" s="21" t="s">
        <v>126</v>
      </c>
      <c r="G292" s="1"/>
    </row>
    <row r="293" ht="15.75" customHeight="1">
      <c r="A293" s="87" t="s">
        <v>445</v>
      </c>
      <c r="B293" s="21" t="s">
        <v>134</v>
      </c>
      <c r="C293" s="21" t="s">
        <v>124</v>
      </c>
      <c r="D293" s="39">
        <v>886.0</v>
      </c>
      <c r="E293" s="146" t="s">
        <v>132</v>
      </c>
      <c r="F293" s="21" t="s">
        <v>126</v>
      </c>
      <c r="G293" s="1"/>
    </row>
    <row r="294" ht="15.75" customHeight="1">
      <c r="A294" s="87" t="s">
        <v>446</v>
      </c>
      <c r="B294" s="21" t="s">
        <v>143</v>
      </c>
      <c r="C294" s="21" t="s">
        <v>124</v>
      </c>
      <c r="D294" s="21"/>
      <c r="E294" s="21" t="s">
        <v>144</v>
      </c>
      <c r="F294" s="21" t="s">
        <v>126</v>
      </c>
      <c r="G294" s="1"/>
    </row>
    <row r="295" ht="15.75" customHeight="1">
      <c r="A295" s="87" t="s">
        <v>447</v>
      </c>
      <c r="B295" s="21" t="s">
        <v>146</v>
      </c>
      <c r="C295" s="21" t="s">
        <v>124</v>
      </c>
      <c r="D295" s="21"/>
      <c r="E295" s="21" t="s">
        <v>147</v>
      </c>
      <c r="F295" s="21" t="s">
        <v>148</v>
      </c>
      <c r="G295" s="1"/>
    </row>
    <row r="296" ht="15.75" customHeight="1">
      <c r="A296" s="87" t="s">
        <v>448</v>
      </c>
      <c r="B296" s="21" t="s">
        <v>204</v>
      </c>
      <c r="C296" s="21" t="s">
        <v>124</v>
      </c>
      <c r="D296" s="39">
        <v>2013.0</v>
      </c>
      <c r="E296" s="21" t="s">
        <v>132</v>
      </c>
      <c r="F296" s="21" t="s">
        <v>126</v>
      </c>
      <c r="G296" s="1"/>
    </row>
    <row r="297" ht="15.75" customHeight="1">
      <c r="A297" s="87" t="s">
        <v>449</v>
      </c>
      <c r="B297" s="21" t="s">
        <v>134</v>
      </c>
      <c r="C297" s="21" t="s">
        <v>124</v>
      </c>
      <c r="D297" s="39">
        <v>1003.0</v>
      </c>
      <c r="E297" s="146" t="s">
        <v>132</v>
      </c>
      <c r="F297" s="21" t="s">
        <v>126</v>
      </c>
      <c r="G297" s="1"/>
    </row>
    <row r="298" ht="15.75" customHeight="1">
      <c r="A298" s="87" t="s">
        <v>450</v>
      </c>
      <c r="B298" s="21" t="s">
        <v>143</v>
      </c>
      <c r="C298" s="21" t="s">
        <v>124</v>
      </c>
      <c r="D298" s="21"/>
      <c r="E298" s="21" t="s">
        <v>144</v>
      </c>
      <c r="F298" s="21" t="s">
        <v>126</v>
      </c>
      <c r="G298" s="1"/>
    </row>
    <row r="299" ht="15.75" customHeight="1">
      <c r="A299" s="87" t="s">
        <v>451</v>
      </c>
      <c r="B299" s="21" t="s">
        <v>146</v>
      </c>
      <c r="C299" s="21" t="s">
        <v>124</v>
      </c>
      <c r="D299" s="21"/>
      <c r="E299" s="21" t="s">
        <v>147</v>
      </c>
      <c r="F299" s="21" t="s">
        <v>148</v>
      </c>
      <c r="G299" s="1"/>
    </row>
    <row r="300" ht="15.75" customHeight="1">
      <c r="A300" s="87" t="s">
        <v>452</v>
      </c>
      <c r="B300" s="21" t="s">
        <v>209</v>
      </c>
      <c r="C300" s="21" t="s">
        <v>124</v>
      </c>
      <c r="D300" s="39">
        <v>612.0</v>
      </c>
      <c r="E300" s="21" t="s">
        <v>132</v>
      </c>
      <c r="F300" s="21" t="s">
        <v>126</v>
      </c>
      <c r="G300" s="1"/>
    </row>
    <row r="301" ht="15.75" customHeight="1">
      <c r="A301" s="87" t="s">
        <v>453</v>
      </c>
      <c r="B301" s="21" t="s">
        <v>134</v>
      </c>
      <c r="C301" s="21" t="s">
        <v>124</v>
      </c>
      <c r="D301" s="39">
        <v>322.0</v>
      </c>
      <c r="E301" s="146" t="s">
        <v>132</v>
      </c>
      <c r="F301" s="21" t="s">
        <v>126</v>
      </c>
      <c r="G301" s="1"/>
    </row>
    <row r="302" ht="15.75" customHeight="1">
      <c r="A302" s="87" t="s">
        <v>454</v>
      </c>
      <c r="B302" s="21" t="s">
        <v>143</v>
      </c>
      <c r="C302" s="21" t="s">
        <v>124</v>
      </c>
      <c r="D302" s="21"/>
      <c r="E302" s="21" t="s">
        <v>144</v>
      </c>
      <c r="F302" s="21" t="s">
        <v>126</v>
      </c>
      <c r="G302" s="1"/>
    </row>
    <row r="303" ht="15.75" customHeight="1">
      <c r="A303" s="87" t="s">
        <v>455</v>
      </c>
      <c r="B303" s="21" t="s">
        <v>146</v>
      </c>
      <c r="C303" s="21" t="s">
        <v>124</v>
      </c>
      <c r="D303" s="21"/>
      <c r="E303" s="21" t="s">
        <v>147</v>
      </c>
      <c r="F303" s="21" t="s">
        <v>148</v>
      </c>
      <c r="G303" s="1"/>
    </row>
    <row r="304" ht="15.75" customHeight="1">
      <c r="A304" s="87" t="s">
        <v>456</v>
      </c>
      <c r="B304" s="21" t="s">
        <v>214</v>
      </c>
      <c r="C304" s="21" t="s">
        <v>124</v>
      </c>
      <c r="D304" s="39">
        <v>1077.0</v>
      </c>
      <c r="E304" s="21" t="s">
        <v>132</v>
      </c>
      <c r="F304" s="21" t="s">
        <v>126</v>
      </c>
      <c r="G304" s="1"/>
    </row>
    <row r="305" ht="15.75" customHeight="1">
      <c r="A305" s="87" t="s">
        <v>457</v>
      </c>
      <c r="B305" s="21" t="s">
        <v>134</v>
      </c>
      <c r="C305" s="21" t="s">
        <v>124</v>
      </c>
      <c r="D305" s="39">
        <v>578.0</v>
      </c>
      <c r="E305" s="146" t="s">
        <v>132</v>
      </c>
      <c r="F305" s="21" t="s">
        <v>126</v>
      </c>
      <c r="G305" s="1"/>
    </row>
    <row r="306" ht="15.75" customHeight="1">
      <c r="A306" s="87" t="s">
        <v>458</v>
      </c>
      <c r="B306" s="21" t="s">
        <v>143</v>
      </c>
      <c r="C306" s="21" t="s">
        <v>124</v>
      </c>
      <c r="D306" s="21"/>
      <c r="E306" s="21" t="s">
        <v>144</v>
      </c>
      <c r="F306" s="21" t="s">
        <v>126</v>
      </c>
      <c r="G306" s="1"/>
    </row>
    <row r="307" ht="15.75" customHeight="1">
      <c r="A307" s="87" t="s">
        <v>459</v>
      </c>
      <c r="B307" s="21" t="s">
        <v>146</v>
      </c>
      <c r="C307" s="21" t="s">
        <v>124</v>
      </c>
      <c r="D307" s="21"/>
      <c r="E307" s="21" t="s">
        <v>147</v>
      </c>
      <c r="F307" s="21" t="s">
        <v>148</v>
      </c>
      <c r="G307" s="1"/>
    </row>
    <row r="308" ht="15.75" customHeight="1">
      <c r="A308" s="87" t="s">
        <v>460</v>
      </c>
      <c r="B308" s="21" t="s">
        <v>219</v>
      </c>
      <c r="C308" s="21" t="s">
        <v>124</v>
      </c>
      <c r="D308" s="39">
        <v>387.0</v>
      </c>
      <c r="E308" s="21" t="s">
        <v>132</v>
      </c>
      <c r="F308" s="21" t="s">
        <v>126</v>
      </c>
      <c r="G308" s="1"/>
    </row>
    <row r="309" ht="15.75" customHeight="1">
      <c r="A309" s="87" t="s">
        <v>461</v>
      </c>
      <c r="B309" s="21" t="s">
        <v>134</v>
      </c>
      <c r="C309" s="21" t="s">
        <v>124</v>
      </c>
      <c r="D309" s="39">
        <v>196.0</v>
      </c>
      <c r="E309" s="146" t="s">
        <v>132</v>
      </c>
      <c r="F309" s="21" t="s">
        <v>126</v>
      </c>
      <c r="G309" s="1"/>
    </row>
    <row r="310" ht="15.75" customHeight="1">
      <c r="A310" s="87" t="s">
        <v>462</v>
      </c>
      <c r="B310" s="21" t="s">
        <v>143</v>
      </c>
      <c r="C310" s="21" t="s">
        <v>124</v>
      </c>
      <c r="D310" s="21"/>
      <c r="E310" s="21" t="s">
        <v>144</v>
      </c>
      <c r="F310" s="21" t="s">
        <v>126</v>
      </c>
      <c r="G310" s="1"/>
    </row>
    <row r="311" ht="15.75" customHeight="1">
      <c r="A311" s="87" t="s">
        <v>463</v>
      </c>
      <c r="B311" s="21" t="s">
        <v>146</v>
      </c>
      <c r="C311" s="21" t="s">
        <v>124</v>
      </c>
      <c r="D311" s="21"/>
      <c r="E311" s="21" t="s">
        <v>147</v>
      </c>
      <c r="F311" s="21" t="s">
        <v>148</v>
      </c>
      <c r="G311" s="1"/>
    </row>
    <row r="312" ht="15.75" customHeight="1">
      <c r="A312" s="87" t="s">
        <v>464</v>
      </c>
      <c r="B312" s="21" t="s">
        <v>224</v>
      </c>
      <c r="C312" s="21" t="s">
        <v>124</v>
      </c>
      <c r="D312" s="39">
        <v>2069.0</v>
      </c>
      <c r="E312" s="21" t="s">
        <v>132</v>
      </c>
      <c r="F312" s="21" t="s">
        <v>126</v>
      </c>
      <c r="G312" s="1"/>
    </row>
    <row r="313" ht="15.75" customHeight="1">
      <c r="A313" s="87" t="s">
        <v>465</v>
      </c>
      <c r="B313" s="21" t="s">
        <v>134</v>
      </c>
      <c r="C313" s="21" t="s">
        <v>124</v>
      </c>
      <c r="D313" s="39">
        <v>1128.0</v>
      </c>
      <c r="E313" s="146" t="s">
        <v>132</v>
      </c>
      <c r="F313" s="21" t="s">
        <v>126</v>
      </c>
      <c r="G313" s="1"/>
    </row>
    <row r="314" ht="15.75" customHeight="1">
      <c r="A314" s="87" t="s">
        <v>466</v>
      </c>
      <c r="B314" s="21" t="s">
        <v>143</v>
      </c>
      <c r="C314" s="21" t="s">
        <v>124</v>
      </c>
      <c r="D314" s="21"/>
      <c r="E314" s="21" t="s">
        <v>144</v>
      </c>
      <c r="F314" s="21" t="s">
        <v>126</v>
      </c>
      <c r="G314" s="1"/>
    </row>
    <row r="315" ht="15.75" customHeight="1">
      <c r="A315" s="87" t="s">
        <v>467</v>
      </c>
      <c r="B315" s="21" t="s">
        <v>146</v>
      </c>
      <c r="C315" s="21" t="s">
        <v>124</v>
      </c>
      <c r="D315" s="21"/>
      <c r="E315" s="21" t="s">
        <v>147</v>
      </c>
      <c r="F315" s="21" t="s">
        <v>148</v>
      </c>
      <c r="G315" s="1"/>
    </row>
    <row r="316" ht="15.75" customHeight="1">
      <c r="A316" s="87" t="s">
        <v>468</v>
      </c>
      <c r="B316" s="21" t="s">
        <v>229</v>
      </c>
      <c r="C316" s="21" t="s">
        <v>124</v>
      </c>
      <c r="D316" s="39">
        <v>878.0</v>
      </c>
      <c r="E316" s="21" t="s">
        <v>132</v>
      </c>
      <c r="F316" s="21" t="s">
        <v>126</v>
      </c>
      <c r="G316" s="1"/>
    </row>
    <row r="317" ht="15.75" customHeight="1">
      <c r="A317" s="87" t="s">
        <v>469</v>
      </c>
      <c r="B317" s="21" t="s">
        <v>134</v>
      </c>
      <c r="C317" s="21" t="s">
        <v>124</v>
      </c>
      <c r="D317" s="39">
        <v>591.0</v>
      </c>
      <c r="E317" s="146" t="s">
        <v>132</v>
      </c>
      <c r="F317" s="21" t="s">
        <v>126</v>
      </c>
      <c r="G317" s="1"/>
    </row>
    <row r="318" ht="15.75" customHeight="1">
      <c r="A318" s="87" t="s">
        <v>470</v>
      </c>
      <c r="B318" s="21" t="s">
        <v>143</v>
      </c>
      <c r="C318" s="21" t="s">
        <v>124</v>
      </c>
      <c r="D318" s="21"/>
      <c r="E318" s="21" t="s">
        <v>144</v>
      </c>
      <c r="F318" s="21" t="s">
        <v>126</v>
      </c>
      <c r="G318" s="1"/>
    </row>
    <row r="319" ht="15.75" customHeight="1">
      <c r="A319" s="87" t="s">
        <v>471</v>
      </c>
      <c r="B319" s="21" t="s">
        <v>146</v>
      </c>
      <c r="C319" s="21" t="s">
        <v>124</v>
      </c>
      <c r="D319" s="21"/>
      <c r="E319" s="21" t="s">
        <v>147</v>
      </c>
      <c r="F319" s="21" t="s">
        <v>148</v>
      </c>
      <c r="G319" s="1"/>
    </row>
    <row r="320" ht="15.75" customHeight="1">
      <c r="A320" s="87" t="s">
        <v>472</v>
      </c>
      <c r="B320" s="21" t="s">
        <v>234</v>
      </c>
      <c r="C320" s="21" t="s">
        <v>124</v>
      </c>
      <c r="D320" s="39">
        <v>1648.0</v>
      </c>
      <c r="E320" s="21" t="s">
        <v>132</v>
      </c>
      <c r="F320" s="21" t="s">
        <v>126</v>
      </c>
      <c r="G320" s="1"/>
    </row>
    <row r="321" ht="15.75" customHeight="1">
      <c r="A321" s="87" t="s">
        <v>473</v>
      </c>
      <c r="B321" s="21" t="s">
        <v>134</v>
      </c>
      <c r="C321" s="21" t="s">
        <v>124</v>
      </c>
      <c r="D321" s="39">
        <v>878.0</v>
      </c>
      <c r="E321" s="146" t="s">
        <v>132</v>
      </c>
      <c r="F321" s="21" t="s">
        <v>126</v>
      </c>
      <c r="G321" s="1"/>
    </row>
    <row r="322" ht="15.75" customHeight="1">
      <c r="A322" s="87" t="s">
        <v>474</v>
      </c>
      <c r="B322" s="21" t="s">
        <v>143</v>
      </c>
      <c r="C322" s="21" t="s">
        <v>124</v>
      </c>
      <c r="D322" s="21"/>
      <c r="E322" s="21" t="s">
        <v>144</v>
      </c>
      <c r="F322" s="21" t="s">
        <v>126</v>
      </c>
      <c r="G322" s="1"/>
    </row>
    <row r="323" ht="15.75" customHeight="1">
      <c r="A323" s="87" t="s">
        <v>475</v>
      </c>
      <c r="B323" s="21" t="s">
        <v>146</v>
      </c>
      <c r="C323" s="21" t="s">
        <v>124</v>
      </c>
      <c r="D323" s="21"/>
      <c r="E323" s="21" t="s">
        <v>147</v>
      </c>
      <c r="F323" s="21" t="s">
        <v>148</v>
      </c>
      <c r="G323" s="1"/>
    </row>
    <row r="324" ht="15.75" customHeight="1">
      <c r="A324" s="1"/>
      <c r="B324" s="1"/>
      <c r="C324" s="1"/>
      <c r="D324" s="60"/>
      <c r="E324" s="1"/>
      <c r="F324" s="1"/>
      <c r="G324" s="1"/>
    </row>
    <row r="325" ht="15.75" customHeight="1">
      <c r="A325" s="1"/>
      <c r="B325" s="1"/>
      <c r="C325" s="1"/>
      <c r="D325" s="60"/>
      <c r="E325" s="1"/>
      <c r="F325" s="1"/>
      <c r="G325" s="1"/>
    </row>
    <row r="326" ht="15.75" customHeight="1">
      <c r="A326" s="1"/>
      <c r="B326" s="1"/>
      <c r="C326" s="1"/>
      <c r="D326" s="60"/>
      <c r="E326" s="1"/>
      <c r="F326" s="1"/>
      <c r="G326" s="1"/>
    </row>
    <row r="327" ht="15.75" customHeight="1">
      <c r="A327" s="1"/>
      <c r="B327" s="1"/>
      <c r="C327" s="1"/>
      <c r="D327" s="60"/>
      <c r="E327" s="1"/>
      <c r="F327" s="1"/>
      <c r="G327" s="1"/>
    </row>
    <row r="328" ht="15.75" customHeight="1">
      <c r="A328" s="1"/>
      <c r="B328" s="1"/>
      <c r="C328" s="1"/>
      <c r="D328" s="60"/>
      <c r="E328" s="1"/>
      <c r="F328" s="1"/>
      <c r="G328" s="1"/>
    </row>
    <row r="329" ht="15.75" customHeight="1">
      <c r="A329" s="1"/>
      <c r="B329" s="1"/>
      <c r="C329" s="1"/>
      <c r="D329" s="60"/>
      <c r="E329" s="1"/>
      <c r="F329" s="1"/>
      <c r="G329" s="1"/>
    </row>
    <row r="330" ht="15.75" customHeight="1">
      <c r="A330" s="1"/>
      <c r="B330" s="1"/>
      <c r="C330" s="1"/>
      <c r="D330" s="60"/>
      <c r="E330" s="1"/>
      <c r="F330" s="1"/>
      <c r="G330" s="1"/>
    </row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4:F4"/>
    <mergeCell ref="A164:F164"/>
  </mergeCells>
  <printOptions/>
  <pageMargins bottom="0.75" footer="0.0" header="0.0" left="0.7" right="0.7" top="0.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1"/>
      <c r="B1" s="12" t="s">
        <v>4</v>
      </c>
      <c r="C1" s="12">
        <v>4.0</v>
      </c>
      <c r="D1" s="13" t="s">
        <v>5</v>
      </c>
      <c r="E1" s="13" t="s">
        <v>6</v>
      </c>
      <c r="F1" s="12">
        <v>5.0</v>
      </c>
      <c r="G1" s="12">
        <v>6.0</v>
      </c>
      <c r="H1" s="12">
        <v>7.0</v>
      </c>
      <c r="I1" s="12">
        <v>8.0</v>
      </c>
      <c r="J1" s="12">
        <v>9.0</v>
      </c>
      <c r="K1" s="13" t="s">
        <v>5</v>
      </c>
      <c r="L1" s="13" t="s">
        <v>6</v>
      </c>
      <c r="M1" s="12">
        <v>10.0</v>
      </c>
      <c r="N1" s="12">
        <v>11.0</v>
      </c>
      <c r="O1" s="13" t="s">
        <v>5</v>
      </c>
      <c r="P1" s="13" t="s">
        <v>6</v>
      </c>
      <c r="Q1" s="12" t="s">
        <v>7</v>
      </c>
      <c r="R1" s="125" t="s">
        <v>7</v>
      </c>
      <c r="S1" s="29" t="s">
        <v>104</v>
      </c>
      <c r="T1" s="29" t="s">
        <v>105</v>
      </c>
    </row>
    <row r="2">
      <c r="A2" s="14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26"/>
    </row>
    <row r="3" ht="15.75" customHeight="1">
      <c r="A3" s="17">
        <v>21.0</v>
      </c>
      <c r="B3" s="18" t="s">
        <v>31</v>
      </c>
      <c r="C3" s="127">
        <f>'РЛИ'!C3+'ЯКШИ'!C3+'ВВРЛИ'!C3+'РСКШИ'!C3+'Жатай'!C3+'МАШ'!C3+'СУНЦ'!C3+'Алдан'!C3+'Аллаих'!C3+'Амга'!C3+'Булун'!C3+'ВВилюй'!C3+'Вянск'!C3+'Вилюй'!C3+'Горн'!C3+'Жиг'!C3+'Кобяй'!C3+'Лен'!C3+'М_К'!C3+'Мирн'!C3+'Момма'!C3+'Намск'!C3+'Нерюн'!C3+'Нколым'!C3+'Нюрб'!C3+'Олекмин'!C3+'Оленек'!C3+'Оймяк'!C3+'Срколым'!C3+'Сунт'!C3+'Татта'!C3+'Томп'!C3+'У-Алдан'!C3+'У-майск'!C3+'У-янск'!C3+'Хангаласс'!C3+'Чурапч'!C3+'Э-Бытан'!C3+'Якутск'!C3+'Вколым'!C3+'Анабар'!C3+'Абыйск'!C3</f>
        <v>0</v>
      </c>
      <c r="D3" s="127">
        <f>'РЛИ'!D3+'ЯКШИ'!D3+'ВВРЛИ'!D3+'РСКШИ'!D3+'Жатай'!D3+'МАШ'!D3+'СУНЦ'!D3+'Алдан'!D3+'Аллаих'!D3+'Амга'!D3+'Булун'!D3+'ВВилюй'!D3+'Вянск'!D3+'Вилюй'!D3+'Горн'!D3+'Жиг'!D3+'Кобяй'!D3+'Лен'!D3+'М_К'!D3+'Мирн'!D3+'Момма'!D3+'Намск'!D3+'Нерюн'!D3+'Нколым'!D3+'Нюрб'!D3+'Олекмин'!D3+'Оленек'!D3+'Оймяк'!D3+'Срколым'!D3+'Сунт'!D3+'Татта'!D3+'Томп'!D3+'У-Алдан'!D3+'У-майск'!D3+'У-янск'!D3+'Хангаласс'!D3+'Чурапч'!D3+'Э-Бытан'!D3+'Якутск'!D3+'Вколым'!D3+'Анабар'!D3+'Абыйск'!D3</f>
        <v>0</v>
      </c>
      <c r="E3" s="127">
        <f>'РЛИ'!E3+'ЯКШИ'!E3+'ВВРЛИ'!E3+'РСКШИ'!E3+'Жатай'!E3+'МАШ'!E3+'СУНЦ'!E3+'Алдан'!E3+'Аллаих'!E3+'Амга'!E3+'Булун'!E3+'ВВилюй'!E3+'Вянск'!E3+'Вилюй'!E3+'Горн'!E3+'Жиг'!E3+'Кобяй'!E3+'Лен'!E3+'М_К'!E3+'Мирн'!E3+'Момма'!E3+'Намск'!E3+'Нерюн'!E3+'Нколым'!E3+'Нюрб'!E3+'Олекмин'!E3+'Оленек'!E3+'Оймяк'!E3+'Срколым'!E3+'Сунт'!E3+'Татта'!E3+'Томп'!E3+'У-Алдан'!E3+'У-майск'!E3+'У-янск'!E3+'Хангаласс'!E3+'Чурапч'!E3+'Э-Бытан'!E3+'Якутск'!E3+'Вколым'!E3+'Анабар'!E3+'Абыйск'!E3</f>
        <v>0</v>
      </c>
      <c r="F3" s="127">
        <f>'РЛИ'!F3+'ЯКШИ'!F3+'ВВРЛИ'!F3+'РСКШИ'!F3+'Жатай'!F3+'МАШ'!F3+'СУНЦ'!F3+'Алдан'!F3+'Аллаих'!F3+'Амга'!F3+'Булун'!F3+'ВВилюй'!F3+'Вянск'!F3+'Вилюй'!F3+'Горн'!F3+'Жиг'!F3+'Кобяй'!F3+'Лен'!F3+'М_К'!F3+'Мирн'!F3+'Момма'!F3+'Намск'!F3+'Нерюн'!F3+'Нколым'!F3+'Нюрб'!F3+'Олекмин'!F3+'Оленек'!F3+'Оймяк'!F3+'Срколым'!F3+'Сунт'!F3+'Татта'!F3+'Томп'!F3+'У-Алдан'!F3+'У-майск'!F3+'У-янск'!F3+'Хангаласс'!F3+'Чурапч'!F3+'Э-Бытан'!F3+'Якутск'!F3+'Вколым'!F3+'Анабар'!F3+'Абыйск'!F3</f>
        <v>0</v>
      </c>
      <c r="G3" s="127">
        <f>'РЛИ'!G3+'ЯКШИ'!G3+'ВВРЛИ'!G3+'РСКШИ'!G3+'Жатай'!G3+'МАШ'!G3+'СУНЦ'!G3+'Алдан'!G3+'Аллаих'!G3+'Амга'!G3+'Булун'!G3+'ВВилюй'!G3+'Вянск'!G3+'Вилюй'!G3+'Горн'!G3+'Жиг'!G3+'Кобяй'!G3+'Лен'!G3+'М_К'!G3+'Мирн'!G3+'Момма'!G3+'Намск'!G3+'Нерюн'!G3+'Нколым'!G3+'Нюрб'!G3+'Олекмин'!G3+'Оленек'!G3+'Оймяк'!G3+'Срколым'!G3+'Сунт'!G3+'Татта'!G3+'Томп'!G3+'У-Алдан'!G3+'У-майск'!G3+'У-янск'!G3+'Хангаласс'!G3+'Чурапч'!G3+'Э-Бытан'!G3+'Якутск'!G3+'Вколым'!G3+'Анабар'!G3+'Абыйск'!G3</f>
        <v>0</v>
      </c>
      <c r="H3" s="127">
        <f>'РЛИ'!H3+'ЯКШИ'!H3+'ВВРЛИ'!H3+'РСКШИ'!H3+'Жатай'!H3+'МАШ'!H3+'СУНЦ'!H3+'Алдан'!H3+'Аллаих'!H3+'Амга'!H3+'Булун'!H3+'ВВилюй'!H3+'Вянск'!H3+'Вилюй'!H3+'Горн'!H3+'Жиг'!H3+'Кобяй'!H3+'Лен'!H3+'М_К'!H3+'Мирн'!H3+'Момма'!H3+'Намск'!H3+'Нерюн'!H3+'Нколым'!H3+'Нюрб'!H3+'Олекмин'!H3+'Оленек'!H3+'Оймяк'!H3+'Срколым'!H3+'Сунт'!H3+'Татта'!H3+'Томп'!H3+'У-Алдан'!H3+'У-майск'!H3+'У-янск'!H3+'Хангаласс'!H3+'Чурапч'!H3+'Э-Бытан'!H3+'Якутск'!H3+'Вколым'!H3+'Анабар'!H3+'Абыйск'!H3</f>
        <v>0</v>
      </c>
      <c r="I3" s="127">
        <f>'РЛИ'!I3+'ЯКШИ'!I3+'ВВРЛИ'!I3+'РСКШИ'!I3+'Жатай'!I3+'МАШ'!I3+'СУНЦ'!I3+'Алдан'!I3+'Аллаих'!I3+'Амга'!I3+'Булун'!I3+'ВВилюй'!I3+'Вянск'!I3+'Вилюй'!I3+'Горн'!I3+'Жиг'!I3+'Кобяй'!I3+'Лен'!I3+'М_К'!I3+'Мирн'!I3+'Момма'!I3+'Намск'!I3+'Нерюн'!I3+'Нколым'!I3+'Нюрб'!I3+'Олекмин'!I3+'Оленек'!I3+'Оймяк'!I3+'Срколым'!I3+'Сунт'!I3+'Татта'!I3+'Томп'!I3+'У-Алдан'!I3+'У-майск'!I3+'У-янск'!I3+'Хангаласс'!I3+'Чурапч'!I3+'Э-Бытан'!I3+'Якутск'!I3+'Вколым'!I3+'Анабар'!I3+'Абыйск'!I3</f>
        <v>0</v>
      </c>
      <c r="J3" s="127">
        <f>'РЛИ'!J3+'ЯКШИ'!J3+'ВВРЛИ'!J3+'РСКШИ'!J3+'Жатай'!J3+'МАШ'!J3+'СУНЦ'!J3+'Алдан'!J3+'Аллаих'!J3+'Амга'!J3+'Булун'!J3+'ВВилюй'!J3+'Вянск'!J3+'Вилюй'!J3+'Горн'!J3+'Жиг'!J3+'Кобяй'!J3+'Лен'!J3+'М_К'!J3+'Мирн'!J3+'Момма'!J3+'Намск'!J3+'Нерюн'!J3+'Нколым'!J3+'Нюрб'!J3+'Олекмин'!J3+'Оленек'!J3+'Оймяк'!J3+'Срколым'!J3+'Сунт'!J3+'Татта'!J3+'Томп'!J3+'У-Алдан'!J3+'У-майск'!J3+'У-янск'!J3+'Хангаласс'!J3+'Чурапч'!J3+'Э-Бытан'!J3+'Якутск'!J3+'Вколым'!J3+'Анабар'!J3+'Абыйск'!J3</f>
        <v>0</v>
      </c>
      <c r="K3" s="127">
        <f>'РЛИ'!K3+'ЯКШИ'!K3+'ВВРЛИ'!K3+'РСКШИ'!K3+'Жатай'!K3+'МАШ'!K3+'СУНЦ'!K3+'Алдан'!K3+'Аллаих'!K3+'Амга'!K3+'Булун'!K3+'ВВилюй'!K3+'Вянск'!K3+'Вилюй'!K3+'Горн'!K3+'Жиг'!K3+'Кобяй'!K3+'Лен'!K3+'М_К'!K3+'Мирн'!K3+'Момма'!K3+'Намск'!K3+'Нерюн'!K3+'Нколым'!K3+'Нюрб'!K3+'Олекмин'!K3+'Оленек'!K3+'Оймяк'!K3+'Срколым'!K3+'Сунт'!K3+'Татта'!K3+'Томп'!K3+'У-Алдан'!K3+'У-майск'!K3+'У-янск'!K3+'Хангаласс'!K3+'Чурапч'!K3+'Э-Бытан'!K3+'Якутск'!K3+'Вколым'!K3+'Анабар'!K3+'Абыйск'!K3</f>
        <v>0</v>
      </c>
      <c r="L3" s="127">
        <f>'РЛИ'!L3+'ЯКШИ'!L3+'ВВРЛИ'!L3+'РСКШИ'!L3+'Жатай'!L3+'МАШ'!L3+'СУНЦ'!L3+'Алдан'!L3+'Аллаих'!L3+'Амга'!L3+'Булун'!L3+'ВВилюй'!L3+'Вянск'!L3+'Вилюй'!L3+'Горн'!L3+'Жиг'!L3+'Кобяй'!L3+'Лен'!L3+'М_К'!L3+'Мирн'!L3+'Момма'!L3+'Намск'!L3+'Нерюн'!L3+'Нколым'!L3+'Нюрб'!L3+'Олекмин'!L3+'Оленек'!L3+'Оймяк'!L3+'Срколым'!L3+'Сунт'!L3+'Татта'!L3+'Томп'!L3+'У-Алдан'!L3+'У-майск'!L3+'У-янск'!L3+'Хангаласс'!L3+'Чурапч'!L3+'Э-Бытан'!L3+'Якутск'!L3+'Вколым'!L3+'Анабар'!L3+'Абыйск'!L3</f>
        <v>0</v>
      </c>
      <c r="M3" s="127">
        <f>'РЛИ'!M3+'ЯКШИ'!M3+'ВВРЛИ'!M3+'РСКШИ'!M3+'Жатай'!M3+'МАШ'!M3+'СУНЦ'!M3+'Алдан'!M3+'Аллаих'!M3+'Амга'!M3+'Булун'!M3+'ВВилюй'!M3+'Вянск'!M3+'Вилюй'!M3+'Горн'!M3+'Жиг'!M3+'Кобяй'!M3+'Лен'!M3+'М_К'!M3+'Мирн'!M3+'Момма'!M3+'Намск'!M3+'Нерюн'!M3+'Нколым'!M3+'Нюрб'!M3+'Олекмин'!M3+'Оленек'!M3+'Оймяк'!M3+'Срколым'!M3+'Сунт'!M3+'Татта'!M3+'Томп'!M3+'У-Алдан'!M3+'У-майск'!M3+'У-янск'!M3+'Хангаласс'!M3+'Чурапч'!M3+'Э-Бытан'!M3+'Якутск'!M3+'Вколым'!M3+'Анабар'!M3+'Абыйск'!M3</f>
        <v>0</v>
      </c>
      <c r="N3" s="127">
        <f>'РЛИ'!N3+'ЯКШИ'!N3+'ВВРЛИ'!N3+'РСКШИ'!N3+'Жатай'!N3+'МАШ'!N3+'СУНЦ'!N3+'Алдан'!N3+'Аллаих'!N3+'Амга'!N3+'Булун'!N3+'ВВилюй'!N3+'Вянск'!N3+'Вилюй'!N3+'Горн'!N3+'Жиг'!N3+'Кобяй'!N3+'Лен'!N3+'М_К'!N3+'Мирн'!N3+'Момма'!N3+'Намск'!N3+'Нерюн'!N3+'Нколым'!N3+'Нюрб'!N3+'Олекмин'!N3+'Оленек'!N3+'Оймяк'!N3+'Срколым'!N3+'Сунт'!N3+'Татта'!N3+'Томп'!N3+'У-Алдан'!N3+'У-майск'!N3+'У-янск'!N3+'Хангаласс'!N3+'Чурапч'!N3+'Э-Бытан'!N3+'Якутск'!N3+'Вколым'!N3+'Анабар'!N3+'Абыйск'!N3</f>
        <v>0</v>
      </c>
      <c r="O3" s="127">
        <f>'РЛИ'!O3+'ЯКШИ'!O3+'ВВРЛИ'!O3+'РСКШИ'!O3+'Жатай'!O3+'МАШ'!O3+'СУНЦ'!O3+'Алдан'!O3+'Аллаих'!O3+'Амга'!O3+'Булун'!O3+'ВВилюй'!O3+'Вянск'!O3+'Вилюй'!O3+'Горн'!O3+'Жиг'!O3+'Кобяй'!O3+'Лен'!O3+'М_К'!O3+'Мирн'!O3+'Момма'!O3+'Намск'!O3+'Нерюн'!O3+'Нколым'!O3+'Нюрб'!O3+'Олекмин'!O3+'Оленек'!O3+'Оймяк'!O3+'Срколым'!O3+'Сунт'!O3+'Татта'!O3+'Томп'!O3+'У-Алдан'!O3+'У-майск'!O3+'У-янск'!O3+'Хангаласс'!O3+'Чурапч'!O3+'Э-Бытан'!O3+'Якутск'!O3+'Вколым'!O3+'Анабар'!O3+'Абыйск'!O3</f>
        <v>0</v>
      </c>
      <c r="P3" s="127">
        <f>'РЛИ'!P3+'ЯКШИ'!P3+'ВВРЛИ'!P3+'РСКШИ'!P3+'Жатай'!P3+'МАШ'!P3+'СУНЦ'!P3+'Алдан'!P3+'Аллаих'!P3+'Амга'!P3+'Булун'!P3+'ВВилюй'!P3+'Вянск'!P3+'Вилюй'!P3+'Горн'!P3+'Жиг'!P3+'Кобяй'!P3+'Лен'!P3+'М_К'!P3+'Мирн'!P3+'Момма'!P3+'Намск'!P3+'Нерюн'!P3+'Нколым'!P3+'Нюрб'!P3+'Олекмин'!P3+'Оленек'!P3+'Оймяк'!P3+'Срколым'!P3+'Сунт'!P3+'Татта'!P3+'Томп'!P3+'У-Алдан'!P3+'У-майск'!P3+'У-янск'!P3+'Хангаласс'!P3+'Чурапч'!P3+'Э-Бытан'!P3+'Якутск'!P3+'Вколым'!P3+'Анабар'!P3+'Абыйск'!P3</f>
        <v>0</v>
      </c>
      <c r="Q3" s="127">
        <f>'РЛИ'!Q3+'ЯКШИ'!Q3+'ВВРЛИ'!Q3+'РСКШИ'!Q3+'Жатай'!Q3+'МАШ'!Q3+'СУНЦ'!Q3+'Алдан'!Q3+'Аллаих'!Q3+'Амга'!Q3+'Булун'!Q3+'ВВилюй'!Q3+'Вянск'!Q3+'Вилюй'!Q3+'Горн'!Q3+'Жиг'!Q3+'Кобяй'!Q3+'Лен'!Q3+'М_К'!Q3+'Мирн'!Q3+'Момма'!Q3+'Намск'!Q3+'Нерюн'!Q3+'Нколым'!Q3+'Нюрб'!Q3+'Олекмин'!Q3+'Оленек'!Q3+'Оймяк'!Q3+'Срколым'!Q3+'Сунт'!Q3+'Татта'!Q3+'Томп'!Q3+'У-Алдан'!Q3+'У-майск'!Q3+'У-янск'!Q3+'Хангаласс'!Q3+'Чурапч'!Q3+'Э-Бытан'!Q3+'Якутск'!Q3+'Вколым'!Q3+'Анабар'!Q3+'Абыйск'!Q3</f>
        <v>0</v>
      </c>
      <c r="R3" s="128">
        <f>SUM(C3,F3:J3,M3:N3)</f>
        <v>0</v>
      </c>
      <c r="S3" s="29">
        <f>SUM(F3:J3)</f>
        <v>0</v>
      </c>
      <c r="T3" s="29">
        <f>SUM(M3:N3)</f>
        <v>0</v>
      </c>
    </row>
    <row r="4" ht="15.75" customHeight="1">
      <c r="A4" s="14" t="s">
        <v>33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29" t="str">
        <f>SUM(#REF!)</f>
        <v>#REF!</v>
      </c>
    </row>
  </sheetData>
  <mergeCells count="2">
    <mergeCell ref="A2:Q2"/>
    <mergeCell ref="A4:Q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30" t="s">
        <v>37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38">
        <v>0.0</v>
      </c>
      <c r="D6" s="37">
        <v>0.0</v>
      </c>
      <c r="E6" s="37">
        <v>0.0</v>
      </c>
      <c r="F6" s="35">
        <v>5.0</v>
      </c>
      <c r="G6" s="35">
        <v>3.0</v>
      </c>
      <c r="H6" s="35">
        <v>5.0</v>
      </c>
      <c r="I6" s="35">
        <v>5.0</v>
      </c>
      <c r="J6" s="35">
        <v>9.0</v>
      </c>
      <c r="K6" s="36">
        <v>5.0</v>
      </c>
      <c r="L6" s="36">
        <v>10.0</v>
      </c>
      <c r="M6" s="35">
        <v>1.0</v>
      </c>
      <c r="N6" s="35">
        <v>1.0</v>
      </c>
      <c r="O6" s="36">
        <v>2.0</v>
      </c>
      <c r="P6" s="34"/>
      <c r="Q6" s="23">
        <v>29.0</v>
      </c>
      <c r="S6" s="1">
        <f t="shared" ref="S6:S14" si="1">SUM(F6:J6,M6:N6)</f>
        <v>29</v>
      </c>
    </row>
    <row r="7">
      <c r="A7" s="17">
        <v>2.0</v>
      </c>
      <c r="B7" s="18" t="s">
        <v>12</v>
      </c>
      <c r="C7" s="38">
        <v>0.0</v>
      </c>
      <c r="D7" s="37">
        <v>0.0</v>
      </c>
      <c r="E7" s="37">
        <v>0.0</v>
      </c>
      <c r="F7" s="35">
        <v>1.0</v>
      </c>
      <c r="G7" s="35">
        <v>0.0</v>
      </c>
      <c r="H7" s="35">
        <v>1.0</v>
      </c>
      <c r="I7" s="35">
        <v>0.0</v>
      </c>
      <c r="J7" s="35">
        <v>0.0</v>
      </c>
      <c r="K7" s="36">
        <v>0.0</v>
      </c>
      <c r="L7" s="36">
        <v>0.0</v>
      </c>
      <c r="M7" s="35">
        <v>1.0</v>
      </c>
      <c r="N7" s="35">
        <v>2.0</v>
      </c>
      <c r="O7" s="36">
        <v>0.0</v>
      </c>
      <c r="P7" s="36">
        <v>0.0</v>
      </c>
      <c r="Q7" s="23">
        <v>5.0</v>
      </c>
      <c r="S7" s="1">
        <f t="shared" si="1"/>
        <v>5</v>
      </c>
    </row>
    <row r="8">
      <c r="A8" s="17">
        <v>3.0</v>
      </c>
      <c r="B8" s="18" t="s">
        <v>13</v>
      </c>
      <c r="C8" s="38">
        <v>0.0</v>
      </c>
      <c r="D8" s="37">
        <v>0.0</v>
      </c>
      <c r="E8" s="37">
        <v>0.0</v>
      </c>
      <c r="F8" s="35">
        <v>19.0</v>
      </c>
      <c r="G8" s="35">
        <v>6.0</v>
      </c>
      <c r="H8" s="35">
        <v>3.0</v>
      </c>
      <c r="I8" s="35">
        <v>12.0</v>
      </c>
      <c r="J8" s="35">
        <v>6.0</v>
      </c>
      <c r="K8" s="36">
        <v>7.0</v>
      </c>
      <c r="L8" s="36">
        <v>24.0</v>
      </c>
      <c r="M8" s="35">
        <v>2.0</v>
      </c>
      <c r="N8" s="35">
        <v>4.0</v>
      </c>
      <c r="O8" s="36">
        <v>1.0</v>
      </c>
      <c r="P8" s="36">
        <v>0.0</v>
      </c>
      <c r="Q8" s="23">
        <v>52.0</v>
      </c>
      <c r="S8" s="1">
        <f t="shared" si="1"/>
        <v>52</v>
      </c>
    </row>
    <row r="9">
      <c r="A9" s="17">
        <v>4.0</v>
      </c>
      <c r="B9" s="18" t="s">
        <v>14</v>
      </c>
      <c r="C9" s="38">
        <v>0.0</v>
      </c>
      <c r="D9" s="37">
        <v>0.0</v>
      </c>
      <c r="E9" s="37">
        <v>0.0</v>
      </c>
      <c r="F9" s="35">
        <v>5.0</v>
      </c>
      <c r="G9" s="35">
        <v>12.0</v>
      </c>
      <c r="H9" s="35">
        <v>10.0</v>
      </c>
      <c r="I9" s="35">
        <v>7.0</v>
      </c>
      <c r="J9" s="35">
        <v>6.0</v>
      </c>
      <c r="K9" s="36">
        <v>5.0</v>
      </c>
      <c r="L9" s="36">
        <v>2.0</v>
      </c>
      <c r="M9" s="35">
        <v>0.0</v>
      </c>
      <c r="N9" s="35">
        <v>0.0</v>
      </c>
      <c r="O9" s="36">
        <v>0.0</v>
      </c>
      <c r="P9" s="36">
        <v>0.0</v>
      </c>
      <c r="Q9" s="23">
        <v>40.0</v>
      </c>
      <c r="S9" s="1">
        <f t="shared" si="1"/>
        <v>40</v>
      </c>
    </row>
    <row r="10">
      <c r="A10" s="17">
        <v>5.0</v>
      </c>
      <c r="B10" s="18" t="s">
        <v>15</v>
      </c>
      <c r="C10" s="38">
        <v>0.0</v>
      </c>
      <c r="D10" s="37">
        <v>0.0</v>
      </c>
      <c r="E10" s="37">
        <v>0.0</v>
      </c>
      <c r="F10" s="35">
        <v>6.0</v>
      </c>
      <c r="G10" s="35">
        <v>0.0</v>
      </c>
      <c r="H10" s="35">
        <v>2.0</v>
      </c>
      <c r="I10" s="35">
        <v>5.0</v>
      </c>
      <c r="J10" s="35">
        <v>21.0</v>
      </c>
      <c r="K10" s="36">
        <v>0.0</v>
      </c>
      <c r="L10" s="36">
        <v>0.0</v>
      </c>
      <c r="M10" s="35">
        <v>1.0</v>
      </c>
      <c r="N10" s="35">
        <v>2.0</v>
      </c>
      <c r="O10" s="36">
        <v>0.0</v>
      </c>
      <c r="P10" s="36">
        <v>0.0</v>
      </c>
      <c r="Q10" s="23">
        <v>37.0</v>
      </c>
      <c r="S10" s="1">
        <f t="shared" si="1"/>
        <v>37</v>
      </c>
    </row>
    <row r="11">
      <c r="A11" s="17">
        <v>6.0</v>
      </c>
      <c r="B11" s="18" t="s">
        <v>16</v>
      </c>
      <c r="C11" s="38">
        <v>0.0</v>
      </c>
      <c r="D11" s="37">
        <v>0.0</v>
      </c>
      <c r="E11" s="37">
        <v>0.0</v>
      </c>
      <c r="F11" s="35">
        <v>0.0</v>
      </c>
      <c r="G11" s="35">
        <v>0.0</v>
      </c>
      <c r="H11" s="35">
        <v>0.0</v>
      </c>
      <c r="I11" s="35">
        <v>0.0</v>
      </c>
      <c r="J11" s="35">
        <v>0.0</v>
      </c>
      <c r="K11" s="36">
        <v>0.0</v>
      </c>
      <c r="L11" s="36">
        <v>0.0</v>
      </c>
      <c r="M11" s="35">
        <v>0.0</v>
      </c>
      <c r="N11" s="35">
        <v>0.0</v>
      </c>
      <c r="O11" s="36">
        <v>0.0</v>
      </c>
      <c r="P11" s="36">
        <v>0.0</v>
      </c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38">
        <v>0.0</v>
      </c>
      <c r="D12" s="37">
        <v>0.0</v>
      </c>
      <c r="E12" s="37">
        <v>0.0</v>
      </c>
      <c r="F12" s="35">
        <v>0.0</v>
      </c>
      <c r="G12" s="35">
        <v>0.0</v>
      </c>
      <c r="H12" s="35">
        <v>8.0</v>
      </c>
      <c r="I12" s="35">
        <v>7.0</v>
      </c>
      <c r="J12" s="35">
        <v>7.0</v>
      </c>
      <c r="K12" s="36">
        <v>2.0</v>
      </c>
      <c r="L12" s="36">
        <v>4.0</v>
      </c>
      <c r="M12" s="35">
        <v>3.0</v>
      </c>
      <c r="N12" s="35">
        <v>0.0</v>
      </c>
      <c r="O12" s="36">
        <v>0.0</v>
      </c>
      <c r="P12" s="36">
        <v>1.0</v>
      </c>
      <c r="Q12" s="23">
        <v>25.0</v>
      </c>
      <c r="S12" s="1">
        <f t="shared" si="1"/>
        <v>25</v>
      </c>
    </row>
    <row r="13">
      <c r="A13" s="17">
        <v>8.0</v>
      </c>
      <c r="B13" s="18" t="s">
        <v>18</v>
      </c>
      <c r="C13" s="38">
        <v>0.0</v>
      </c>
      <c r="D13" s="37">
        <v>0.0</v>
      </c>
      <c r="E13" s="37">
        <v>0.0</v>
      </c>
      <c r="F13" s="35">
        <v>0.0</v>
      </c>
      <c r="G13" s="35">
        <v>0.0</v>
      </c>
      <c r="H13" s="35">
        <v>0.0</v>
      </c>
      <c r="I13" s="35">
        <v>0.0</v>
      </c>
      <c r="J13" s="35">
        <v>0.0</v>
      </c>
      <c r="K13" s="36">
        <v>0.0</v>
      </c>
      <c r="L13" s="36">
        <v>0.0</v>
      </c>
      <c r="M13" s="35">
        <v>0.0</v>
      </c>
      <c r="N13" s="35">
        <v>0.0</v>
      </c>
      <c r="O13" s="36">
        <v>0.0</v>
      </c>
      <c r="P13" s="36">
        <v>0.0</v>
      </c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38">
        <v>0.0</v>
      </c>
      <c r="D14" s="37">
        <v>0.0</v>
      </c>
      <c r="E14" s="37">
        <v>0.0</v>
      </c>
      <c r="F14" s="35">
        <v>0.0</v>
      </c>
      <c r="G14" s="35">
        <v>11.0</v>
      </c>
      <c r="H14" s="35">
        <v>5.0</v>
      </c>
      <c r="I14" s="35">
        <v>2.0</v>
      </c>
      <c r="J14" s="35">
        <v>6.0</v>
      </c>
      <c r="K14" s="36">
        <v>4.0</v>
      </c>
      <c r="L14" s="36">
        <v>6.0</v>
      </c>
      <c r="M14" s="35">
        <v>6.0</v>
      </c>
      <c r="N14" s="35">
        <v>5.0</v>
      </c>
      <c r="O14" s="36">
        <v>3.0</v>
      </c>
      <c r="P14" s="36">
        <v>5.0</v>
      </c>
      <c r="Q14" s="23">
        <v>35.0</v>
      </c>
      <c r="S14" s="1">
        <f t="shared" si="1"/>
        <v>35</v>
      </c>
    </row>
    <row r="15">
      <c r="A15" s="17">
        <v>10.0</v>
      </c>
      <c r="B15" s="18" t="s">
        <v>20</v>
      </c>
      <c r="C15" s="39">
        <v>44.0</v>
      </c>
      <c r="D15" s="36">
        <v>4.0</v>
      </c>
      <c r="E15" s="36">
        <v>6.0</v>
      </c>
      <c r="F15" s="35">
        <v>28.0</v>
      </c>
      <c r="G15" s="35">
        <v>30.0</v>
      </c>
      <c r="H15" s="35">
        <v>10.0</v>
      </c>
      <c r="I15" s="35">
        <v>6.0</v>
      </c>
      <c r="J15" s="35">
        <v>12.0</v>
      </c>
      <c r="K15" s="36">
        <v>11.0</v>
      </c>
      <c r="L15" s="36">
        <v>16.0</v>
      </c>
      <c r="M15" s="35">
        <v>7.0</v>
      </c>
      <c r="N15" s="35">
        <v>2.0</v>
      </c>
      <c r="O15" s="36">
        <v>2.0</v>
      </c>
      <c r="P15" s="36">
        <v>1.0</v>
      </c>
      <c r="Q15" s="23">
        <v>139.0</v>
      </c>
      <c r="S15" s="1">
        <f>SUM(F15:J15,M15:N15,C15)</f>
        <v>139</v>
      </c>
    </row>
    <row r="16">
      <c r="A16" s="17">
        <v>11.0</v>
      </c>
      <c r="B16" s="18" t="s">
        <v>21</v>
      </c>
      <c r="C16" s="19"/>
      <c r="D16" s="19"/>
      <c r="E16" s="19"/>
      <c r="F16" s="18"/>
      <c r="G16" s="18"/>
      <c r="H16" s="18"/>
      <c r="I16" s="18"/>
      <c r="J16" s="18"/>
      <c r="K16" s="34"/>
      <c r="L16" s="34"/>
      <c r="M16" s="18"/>
      <c r="N16" s="18"/>
      <c r="O16" s="34"/>
      <c r="P16" s="34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19"/>
      <c r="E17" s="19"/>
      <c r="F17" s="18"/>
      <c r="G17" s="18"/>
      <c r="H17" s="35">
        <v>5.0</v>
      </c>
      <c r="I17" s="35">
        <v>8.0</v>
      </c>
      <c r="J17" s="35">
        <v>7.0</v>
      </c>
      <c r="K17" s="36">
        <v>5.0</v>
      </c>
      <c r="L17" s="36">
        <v>2.0</v>
      </c>
      <c r="M17" s="35">
        <v>3.0</v>
      </c>
      <c r="N17" s="35">
        <v>5.0</v>
      </c>
      <c r="O17" s="36">
        <v>1.0</v>
      </c>
      <c r="P17" s="36">
        <v>3.0</v>
      </c>
      <c r="Q17" s="23">
        <v>28.0</v>
      </c>
      <c r="S17" s="1">
        <f t="shared" si="2"/>
        <v>28</v>
      </c>
    </row>
    <row r="18">
      <c r="A18" s="17">
        <v>13.0</v>
      </c>
      <c r="B18" s="18" t="s">
        <v>23</v>
      </c>
      <c r="C18" s="19"/>
      <c r="D18" s="19"/>
      <c r="E18" s="19"/>
      <c r="F18" s="18"/>
      <c r="G18" s="18"/>
      <c r="H18" s="18"/>
      <c r="I18" s="18"/>
      <c r="J18" s="18"/>
      <c r="K18" s="34"/>
      <c r="L18" s="34"/>
      <c r="M18" s="18"/>
      <c r="N18" s="18"/>
      <c r="O18" s="34"/>
      <c r="P18" s="34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19"/>
      <c r="E19" s="19"/>
      <c r="F19" s="18"/>
      <c r="G19" s="18"/>
      <c r="H19" s="18"/>
      <c r="I19" s="18"/>
      <c r="J19" s="18"/>
      <c r="K19" s="34"/>
      <c r="L19" s="34"/>
      <c r="M19" s="18"/>
      <c r="N19" s="18"/>
      <c r="O19" s="34"/>
      <c r="P19" s="34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39">
        <v>9.0</v>
      </c>
      <c r="D20" s="36">
        <v>1.0</v>
      </c>
      <c r="E20" s="36">
        <v>2.0</v>
      </c>
      <c r="F20" s="35">
        <v>12.0</v>
      </c>
      <c r="G20" s="35">
        <v>12.0</v>
      </c>
      <c r="H20" s="35">
        <v>6.0</v>
      </c>
      <c r="I20" s="35">
        <v>10.0</v>
      </c>
      <c r="J20" s="35">
        <v>11.0</v>
      </c>
      <c r="K20" s="36">
        <v>8.0</v>
      </c>
      <c r="L20" s="36">
        <v>11.0</v>
      </c>
      <c r="M20" s="35">
        <v>7.0</v>
      </c>
      <c r="N20" s="35">
        <v>6.0</v>
      </c>
      <c r="O20" s="36">
        <v>3.0</v>
      </c>
      <c r="P20" s="36">
        <v>5.0</v>
      </c>
      <c r="Q20" s="23">
        <v>73.0</v>
      </c>
      <c r="S20" s="1">
        <f>SUM(F20:J20,M20:N20,C20)</f>
        <v>73</v>
      </c>
    </row>
    <row r="21" ht="15.75" customHeight="1">
      <c r="A21" s="17">
        <v>16.0</v>
      </c>
      <c r="B21" s="18" t="s">
        <v>26</v>
      </c>
      <c r="C21" s="19"/>
      <c r="D21" s="19"/>
      <c r="E21" s="19"/>
      <c r="F21" s="18"/>
      <c r="G21" s="18"/>
      <c r="H21" s="18"/>
      <c r="I21" s="18"/>
      <c r="J21" s="18"/>
      <c r="K21" s="34"/>
      <c r="L21" s="34"/>
      <c r="M21" s="18"/>
      <c r="N21" s="18"/>
      <c r="O21" s="34"/>
      <c r="P21" s="34"/>
      <c r="Q21" s="23">
        <v>0.0</v>
      </c>
      <c r="S21" s="1">
        <f t="shared" ref="S21:S50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19"/>
      <c r="E22" s="19"/>
      <c r="F22" s="18"/>
      <c r="G22" s="18"/>
      <c r="H22" s="35">
        <v>8.0</v>
      </c>
      <c r="I22" s="35">
        <v>10.0</v>
      </c>
      <c r="J22" s="35">
        <v>7.0</v>
      </c>
      <c r="K22" s="36">
        <v>4.0</v>
      </c>
      <c r="L22" s="36">
        <v>5.0</v>
      </c>
      <c r="M22" s="35">
        <v>0.0</v>
      </c>
      <c r="N22" s="35">
        <v>4.0</v>
      </c>
      <c r="O22" s="36">
        <v>0.0</v>
      </c>
      <c r="P22" s="36">
        <v>2.0</v>
      </c>
      <c r="Q22" s="23">
        <v>29.0</v>
      </c>
      <c r="S22" s="1">
        <f t="shared" si="3"/>
        <v>29</v>
      </c>
    </row>
    <row r="23" ht="15.75" customHeight="1">
      <c r="A23" s="17">
        <v>18.0</v>
      </c>
      <c r="B23" s="18" t="s">
        <v>28</v>
      </c>
      <c r="C23" s="19"/>
      <c r="D23" s="19"/>
      <c r="E23" s="19"/>
      <c r="F23" s="18"/>
      <c r="G23" s="18"/>
      <c r="H23" s="18"/>
      <c r="I23" s="18"/>
      <c r="J23" s="18"/>
      <c r="K23" s="34"/>
      <c r="L23" s="34"/>
      <c r="M23" s="18"/>
      <c r="N23" s="18"/>
      <c r="O23" s="34"/>
      <c r="P23" s="34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19"/>
      <c r="E24" s="19"/>
      <c r="F24" s="18"/>
      <c r="G24" s="18"/>
      <c r="H24" s="18"/>
      <c r="I24" s="18"/>
      <c r="J24" s="18"/>
      <c r="K24" s="34"/>
      <c r="L24" s="34"/>
      <c r="M24" s="18"/>
      <c r="N24" s="18"/>
      <c r="O24" s="34"/>
      <c r="P24" s="34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19"/>
      <c r="E25" s="19"/>
      <c r="F25" s="18"/>
      <c r="G25" s="18"/>
      <c r="H25" s="18"/>
      <c r="I25" s="35">
        <v>6.0</v>
      </c>
      <c r="J25" s="35">
        <v>2.0</v>
      </c>
      <c r="K25" s="36">
        <v>3.0</v>
      </c>
      <c r="L25" s="36">
        <v>1.0</v>
      </c>
      <c r="M25" s="35">
        <v>0.0</v>
      </c>
      <c r="N25" s="35">
        <v>4.0</v>
      </c>
      <c r="O25" s="36">
        <v>1.0</v>
      </c>
      <c r="P25" s="36">
        <v>0.0</v>
      </c>
      <c r="Q25" s="23">
        <v>12.0</v>
      </c>
      <c r="S25" s="1">
        <f t="shared" si="3"/>
        <v>12</v>
      </c>
    </row>
    <row r="26" ht="15.75" customHeight="1">
      <c r="A26" s="17">
        <v>21.0</v>
      </c>
      <c r="B26" s="18" t="s">
        <v>31</v>
      </c>
      <c r="C26" s="19"/>
      <c r="D26" s="19"/>
      <c r="E26" s="19"/>
      <c r="F26" s="18"/>
      <c r="G26" s="18"/>
      <c r="H26" s="18"/>
      <c r="I26" s="18"/>
      <c r="J26" s="18"/>
      <c r="K26" s="34"/>
      <c r="L26" s="34"/>
      <c r="M26" s="18"/>
      <c r="N26" s="18"/>
      <c r="O26" s="34"/>
      <c r="P26" s="34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19"/>
      <c r="E27" s="19"/>
      <c r="F27" s="18"/>
      <c r="G27" s="18"/>
      <c r="H27" s="18"/>
      <c r="I27" s="18"/>
      <c r="J27" s="18"/>
      <c r="K27" s="34"/>
      <c r="L27" s="34"/>
      <c r="M27" s="18"/>
      <c r="N27" s="18"/>
      <c r="O27" s="34"/>
      <c r="P27" s="34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5"/>
      <c r="I29" s="25"/>
      <c r="J29" s="25"/>
      <c r="K29" s="26"/>
      <c r="L29" s="26"/>
      <c r="M29" s="25"/>
      <c r="N29" s="25"/>
      <c r="O29" s="26"/>
      <c r="P29" s="26"/>
      <c r="Q29" s="23">
        <v>0.0</v>
      </c>
      <c r="S29" s="1">
        <f t="shared" si="3"/>
        <v>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/>
      <c r="O30" s="26"/>
      <c r="P30" s="26"/>
      <c r="Q30" s="23">
        <v>0.0</v>
      </c>
      <c r="S30" s="1">
        <f t="shared" si="3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5"/>
      <c r="I31" s="25"/>
      <c r="J31" s="25"/>
      <c r="K31" s="26"/>
      <c r="L31" s="26"/>
      <c r="M31" s="25"/>
      <c r="N31" s="25"/>
      <c r="O31" s="26"/>
      <c r="P31" s="26"/>
      <c r="Q31" s="23">
        <v>0.0</v>
      </c>
      <c r="S31" s="1">
        <f t="shared" si="3"/>
        <v>0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5"/>
      <c r="I32" s="25"/>
      <c r="J32" s="25"/>
      <c r="K32" s="26"/>
      <c r="L32" s="26"/>
      <c r="M32" s="25"/>
      <c r="N32" s="25"/>
      <c r="O32" s="26"/>
      <c r="P32" s="26"/>
      <c r="Q32" s="23">
        <v>0.0</v>
      </c>
      <c r="S32" s="1">
        <f t="shared" si="3"/>
        <v>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5"/>
      <c r="J33" s="25"/>
      <c r="K33" s="26"/>
      <c r="L33" s="26"/>
      <c r="M33" s="25"/>
      <c r="N33" s="25"/>
      <c r="O33" s="26"/>
      <c r="P33" s="26"/>
      <c r="Q33" s="23">
        <v>0.0</v>
      </c>
      <c r="S33" s="1">
        <f t="shared" si="3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S34" s="1">
        <f t="shared" si="3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S35" s="1">
        <f t="shared" si="3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3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5"/>
      <c r="I37" s="25"/>
      <c r="J37" s="25"/>
      <c r="K37" s="26"/>
      <c r="L37" s="26"/>
      <c r="M37" s="25"/>
      <c r="N37" s="25"/>
      <c r="O37" s="26"/>
      <c r="P37" s="26"/>
      <c r="Q37" s="23">
        <v>0.0</v>
      </c>
      <c r="S37" s="1">
        <f t="shared" si="3"/>
        <v>0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S38" s="1">
        <f t="shared" si="3"/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si="3"/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S40" s="1">
        <f t="shared" si="3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S41" s="1">
        <f t="shared" si="3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S42" s="1">
        <f t="shared" si="3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5"/>
      <c r="G43" s="25"/>
      <c r="H43" s="25"/>
      <c r="I43" s="25"/>
      <c r="J43" s="25"/>
      <c r="K43" s="26"/>
      <c r="L43" s="26"/>
      <c r="M43" s="25"/>
      <c r="N43" s="25"/>
      <c r="O43" s="26"/>
      <c r="P43" s="26"/>
      <c r="Q43" s="23">
        <v>0.0</v>
      </c>
      <c r="S43" s="1">
        <f t="shared" si="3"/>
        <v>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/>
      <c r="I44" s="25"/>
      <c r="J44" s="25"/>
      <c r="K44" s="26"/>
      <c r="L44" s="26"/>
      <c r="M44" s="25"/>
      <c r="N44" s="25"/>
      <c r="O44" s="26"/>
      <c r="P44" s="26"/>
      <c r="Q44" s="23">
        <v>0.0</v>
      </c>
      <c r="S44" s="1">
        <f t="shared" si="3"/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6"/>
      <c r="L45" s="26"/>
      <c r="M45" s="25"/>
      <c r="N45" s="25"/>
      <c r="O45" s="26"/>
      <c r="P45" s="26"/>
      <c r="Q45" s="23">
        <v>0.0</v>
      </c>
      <c r="S45" s="1">
        <f t="shared" si="3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/>
      <c r="I46" s="25"/>
      <c r="J46" s="25"/>
      <c r="K46" s="26"/>
      <c r="L46" s="26"/>
      <c r="M46" s="25"/>
      <c r="N46" s="25"/>
      <c r="O46" s="26"/>
      <c r="P46" s="26"/>
      <c r="Q46" s="23">
        <v>0.0</v>
      </c>
      <c r="S46" s="1">
        <f t="shared" si="3"/>
        <v>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3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S48" s="1">
        <f t="shared" si="3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S49" s="1">
        <f t="shared" si="3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3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30.0" customHeight="1">
      <c r="A2" s="1"/>
      <c r="B2" s="5" t="s">
        <v>1</v>
      </c>
      <c r="C2" s="5"/>
      <c r="D2" s="1"/>
      <c r="E2" s="1"/>
      <c r="F2" s="30" t="s">
        <v>38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1">
        <v>10.0</v>
      </c>
      <c r="I6" s="21">
        <v>26.0</v>
      </c>
      <c r="J6" s="21">
        <v>28.0</v>
      </c>
      <c r="K6" s="22">
        <v>9.0</v>
      </c>
      <c r="L6" s="22">
        <v>23.0</v>
      </c>
      <c r="M6" s="21">
        <v>22.0</v>
      </c>
      <c r="N6" s="21">
        <v>12.0</v>
      </c>
      <c r="O6" s="22">
        <v>6.0</v>
      </c>
      <c r="P6" s="22">
        <v>11.0</v>
      </c>
      <c r="Q6" s="23">
        <v>98.0</v>
      </c>
      <c r="S6" s="1">
        <f t="shared" ref="S6:S14" si="1">SUM(F6:J6,M6:N6)</f>
        <v>98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1">
        <v>0.0</v>
      </c>
      <c r="I7" s="21">
        <v>0.0</v>
      </c>
      <c r="J7" s="21">
        <v>3.0</v>
      </c>
      <c r="K7" s="22">
        <v>0.0</v>
      </c>
      <c r="L7" s="22">
        <v>3.0</v>
      </c>
      <c r="M7" s="21">
        <v>1.0</v>
      </c>
      <c r="N7" s="21">
        <v>0.0</v>
      </c>
      <c r="O7" s="22">
        <v>0.0</v>
      </c>
      <c r="P7" s="22">
        <v>1.0</v>
      </c>
      <c r="Q7" s="23">
        <v>4.0</v>
      </c>
      <c r="S7" s="1">
        <f t="shared" si="1"/>
        <v>4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1">
        <v>24.0</v>
      </c>
      <c r="I8" s="21">
        <v>39.0</v>
      </c>
      <c r="J8" s="21">
        <v>26.0</v>
      </c>
      <c r="K8" s="22">
        <v>9.0</v>
      </c>
      <c r="L8" s="22">
        <v>41.0</v>
      </c>
      <c r="M8" s="21">
        <v>10.0</v>
      </c>
      <c r="N8" s="21">
        <v>11.0</v>
      </c>
      <c r="O8" s="22">
        <v>6.0</v>
      </c>
      <c r="P8" s="22">
        <v>10.0</v>
      </c>
      <c r="Q8" s="23">
        <v>110.0</v>
      </c>
      <c r="S8" s="1">
        <f t="shared" si="1"/>
        <v>110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1">
        <v>18.0</v>
      </c>
      <c r="I9" s="21">
        <v>24.0</v>
      </c>
      <c r="J9" s="21">
        <v>16.0</v>
      </c>
      <c r="K9" s="22">
        <v>9.0</v>
      </c>
      <c r="L9" s="22">
        <v>20.0</v>
      </c>
      <c r="M9" s="21">
        <v>4.0</v>
      </c>
      <c r="N9" s="21">
        <v>4.0</v>
      </c>
      <c r="O9" s="22">
        <v>2.0</v>
      </c>
      <c r="P9" s="22">
        <v>2.0</v>
      </c>
      <c r="Q9" s="23">
        <v>66.0</v>
      </c>
      <c r="S9" s="1">
        <f t="shared" si="1"/>
        <v>66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1">
        <v>4.0</v>
      </c>
      <c r="I10" s="21">
        <v>4.0</v>
      </c>
      <c r="J10" s="21">
        <v>3.0</v>
      </c>
      <c r="K10" s="22">
        <v>2.0</v>
      </c>
      <c r="L10" s="22">
        <v>3.0</v>
      </c>
      <c r="M10" s="21">
        <v>7.0</v>
      </c>
      <c r="N10" s="21">
        <v>3.0</v>
      </c>
      <c r="O10" s="22">
        <v>1.0</v>
      </c>
      <c r="P10" s="22">
        <v>3.0</v>
      </c>
      <c r="Q10" s="23">
        <v>21.0</v>
      </c>
      <c r="S10" s="1">
        <f t="shared" si="1"/>
        <v>21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1">
        <v>6.0</v>
      </c>
      <c r="K11" s="22">
        <v>3.0</v>
      </c>
      <c r="L11" s="22">
        <v>3.0</v>
      </c>
      <c r="M11" s="21">
        <v>11.0</v>
      </c>
      <c r="N11" s="21"/>
      <c r="O11" s="22">
        <v>3.0</v>
      </c>
      <c r="P11" s="22">
        <v>8.0</v>
      </c>
      <c r="Q11" s="23">
        <v>17.0</v>
      </c>
      <c r="S11" s="1">
        <f t="shared" si="1"/>
        <v>17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1">
        <v>8.0</v>
      </c>
      <c r="I12" s="21">
        <v>24.0</v>
      </c>
      <c r="J12" s="21">
        <v>10.0</v>
      </c>
      <c r="K12" s="22">
        <v>9.0</v>
      </c>
      <c r="L12" s="22">
        <v>12.0</v>
      </c>
      <c r="M12" s="21">
        <v>10.0</v>
      </c>
      <c r="N12" s="21">
        <v>11.0</v>
      </c>
      <c r="O12" s="22">
        <v>6.0</v>
      </c>
      <c r="P12" s="22">
        <v>5.0</v>
      </c>
      <c r="Q12" s="23">
        <v>63.0</v>
      </c>
      <c r="S12" s="1">
        <f t="shared" si="1"/>
        <v>63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1">
        <v>6.0</v>
      </c>
      <c r="J13" s="21">
        <v>2.0</v>
      </c>
      <c r="K13" s="22">
        <v>2.0</v>
      </c>
      <c r="L13" s="22">
        <v>2.0</v>
      </c>
      <c r="M13" s="21">
        <v>2.0</v>
      </c>
      <c r="N13" s="21">
        <v>2.0</v>
      </c>
      <c r="O13" s="22">
        <v>1.0</v>
      </c>
      <c r="P13" s="22">
        <v>1.0</v>
      </c>
      <c r="Q13" s="23">
        <v>12.0</v>
      </c>
      <c r="S13" s="1">
        <f t="shared" si="1"/>
        <v>12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1">
        <v>12.0</v>
      </c>
      <c r="I14" s="21">
        <v>32.0</v>
      </c>
      <c r="J14" s="21">
        <v>22.0</v>
      </c>
      <c r="K14" s="22">
        <v>9.0</v>
      </c>
      <c r="L14" s="22">
        <v>24.0</v>
      </c>
      <c r="M14" s="21">
        <v>28.0</v>
      </c>
      <c r="N14" s="21">
        <v>10.0</v>
      </c>
      <c r="O14" s="22">
        <v>6.0</v>
      </c>
      <c r="P14" s="22">
        <v>13.0</v>
      </c>
      <c r="Q14" s="23">
        <v>104.0</v>
      </c>
      <c r="S14" s="1">
        <f t="shared" si="1"/>
        <v>104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1">
        <v>25.0</v>
      </c>
      <c r="I15" s="21">
        <v>55.0</v>
      </c>
      <c r="J15" s="21">
        <v>39.0</v>
      </c>
      <c r="K15" s="22">
        <v>10.0</v>
      </c>
      <c r="L15" s="22">
        <v>27.0</v>
      </c>
      <c r="M15" s="21">
        <v>14.0</v>
      </c>
      <c r="N15" s="21">
        <v>9.0</v>
      </c>
      <c r="O15" s="22">
        <v>5.0</v>
      </c>
      <c r="P15" s="22">
        <v>5.0</v>
      </c>
      <c r="Q15" s="23">
        <v>142.0</v>
      </c>
      <c r="S15" s="1">
        <f>SUM(F15:J15,M15:N15,C15)</f>
        <v>142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1">
        <v>3.0</v>
      </c>
      <c r="K16" s="22">
        <v>3.0</v>
      </c>
      <c r="L16" s="26"/>
      <c r="M16" s="25"/>
      <c r="N16" s="25"/>
      <c r="O16" s="26"/>
      <c r="P16" s="26"/>
      <c r="Q16" s="23">
        <v>3.0</v>
      </c>
      <c r="S16" s="1">
        <f t="shared" ref="S16:S19" si="2">SUM(F16:J16,M16:N16)</f>
        <v>3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1">
        <v>16.0</v>
      </c>
      <c r="I17" s="21">
        <v>30.0</v>
      </c>
      <c r="J17" s="21">
        <v>18.0</v>
      </c>
      <c r="K17" s="22">
        <v>9.0</v>
      </c>
      <c r="L17" s="22">
        <v>23.0</v>
      </c>
      <c r="M17" s="21">
        <v>30.0</v>
      </c>
      <c r="N17" s="21">
        <v>10.0</v>
      </c>
      <c r="O17" s="22">
        <v>6.0</v>
      </c>
      <c r="P17" s="22">
        <v>14.0</v>
      </c>
      <c r="Q17" s="23">
        <v>104.0</v>
      </c>
      <c r="S17" s="1">
        <f t="shared" si="2"/>
        <v>104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1">
        <v>3.0</v>
      </c>
      <c r="K18" s="22">
        <v>3.0</v>
      </c>
      <c r="L18" s="26"/>
      <c r="M18" s="21">
        <v>3.0</v>
      </c>
      <c r="N18" s="25"/>
      <c r="O18" s="22">
        <v>3.0</v>
      </c>
      <c r="P18" s="26"/>
      <c r="Q18" s="23">
        <v>6.0</v>
      </c>
      <c r="S18" s="1">
        <f t="shared" si="2"/>
        <v>6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1">
        <v>17.0</v>
      </c>
      <c r="N19" s="21">
        <v>4.0</v>
      </c>
      <c r="O19" s="22">
        <v>5.0</v>
      </c>
      <c r="P19" s="22">
        <v>7.0</v>
      </c>
      <c r="Q19" s="23">
        <v>21.0</v>
      </c>
      <c r="S19" s="1">
        <f t="shared" si="2"/>
        <v>21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1">
        <v>24.0</v>
      </c>
      <c r="I20" s="21">
        <v>36.0</v>
      </c>
      <c r="J20" s="21">
        <v>30.0</v>
      </c>
      <c r="K20" s="22">
        <v>9.0</v>
      </c>
      <c r="L20" s="22">
        <v>36.0</v>
      </c>
      <c r="M20" s="21">
        <v>32.0</v>
      </c>
      <c r="N20" s="21">
        <v>24.0</v>
      </c>
      <c r="O20" s="22">
        <v>6.0</v>
      </c>
      <c r="P20" s="22">
        <v>22.0</v>
      </c>
      <c r="Q20" s="23">
        <v>146.0</v>
      </c>
      <c r="S20" s="1">
        <f>SUM(F20:J20,M20:N20,C20)</f>
        <v>146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1">
        <v>2.0</v>
      </c>
      <c r="I21" s="21">
        <v>5.0</v>
      </c>
      <c r="J21" s="25"/>
      <c r="K21" s="22">
        <v>5.0</v>
      </c>
      <c r="L21" s="22">
        <v>2.0</v>
      </c>
      <c r="M21" s="25"/>
      <c r="N21" s="25"/>
      <c r="O21" s="26"/>
      <c r="P21" s="26"/>
      <c r="Q21" s="23">
        <v>7.0</v>
      </c>
      <c r="S21" s="1">
        <f t="shared" ref="S21:S50" si="3">SUM(F21:J21,M21:N21)</f>
        <v>7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1">
        <v>25.0</v>
      </c>
      <c r="I22" s="21">
        <v>34.0</v>
      </c>
      <c r="J22" s="21">
        <v>21.0</v>
      </c>
      <c r="K22" s="22">
        <v>9.0</v>
      </c>
      <c r="L22" s="22">
        <v>20.0</v>
      </c>
      <c r="M22" s="21">
        <v>16.0</v>
      </c>
      <c r="N22" s="21">
        <v>12.0</v>
      </c>
      <c r="O22" s="22">
        <v>3.0</v>
      </c>
      <c r="P22" s="22">
        <v>7.0</v>
      </c>
      <c r="Q22" s="23">
        <v>108.0</v>
      </c>
      <c r="S22" s="1">
        <f t="shared" si="3"/>
        <v>108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1">
        <v>3.0</v>
      </c>
      <c r="J23" s="21">
        <v>8.0</v>
      </c>
      <c r="K23" s="22">
        <v>9.0</v>
      </c>
      <c r="L23" s="22">
        <v>2.0</v>
      </c>
      <c r="M23" s="21">
        <v>6.0</v>
      </c>
      <c r="N23" s="25"/>
      <c r="O23" s="22">
        <v>3.0</v>
      </c>
      <c r="P23" s="22">
        <v>3.0</v>
      </c>
      <c r="Q23" s="23">
        <v>17.0</v>
      </c>
      <c r="S23" s="1">
        <f t="shared" si="3"/>
        <v>17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1"/>
      <c r="I25" s="21">
        <v>52.0</v>
      </c>
      <c r="J25" s="21">
        <v>21.0</v>
      </c>
      <c r="K25" s="22">
        <v>6.0</v>
      </c>
      <c r="L25" s="22">
        <v>35.0</v>
      </c>
      <c r="M25" s="21">
        <v>10.0</v>
      </c>
      <c r="N25" s="21">
        <v>12.0</v>
      </c>
      <c r="O25" s="22">
        <v>4.0</v>
      </c>
      <c r="P25" s="22">
        <v>9.0</v>
      </c>
      <c r="Q25" s="23">
        <v>95.0</v>
      </c>
      <c r="S25" s="1">
        <f t="shared" si="3"/>
        <v>95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1">
        <v>4.0</v>
      </c>
      <c r="O27" s="22">
        <v>2.0</v>
      </c>
      <c r="P27" s="26"/>
      <c r="Q27" s="23">
        <v>4.0</v>
      </c>
      <c r="S27" s="1">
        <f t="shared" si="3"/>
        <v>4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5"/>
      <c r="I29" s="25"/>
      <c r="J29" s="25"/>
      <c r="K29" s="26"/>
      <c r="L29" s="26"/>
      <c r="M29" s="25"/>
      <c r="N29" s="25"/>
      <c r="O29" s="26"/>
      <c r="P29" s="26"/>
      <c r="Q29" s="23">
        <v>0.0</v>
      </c>
      <c r="S29" s="1">
        <f t="shared" si="3"/>
        <v>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/>
      <c r="O30" s="26"/>
      <c r="P30" s="26"/>
      <c r="Q30" s="23">
        <v>0.0</v>
      </c>
      <c r="S30" s="1">
        <f t="shared" si="3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5"/>
      <c r="I31" s="25"/>
      <c r="J31" s="25"/>
      <c r="K31" s="26"/>
      <c r="L31" s="26"/>
      <c r="M31" s="25"/>
      <c r="N31" s="25"/>
      <c r="O31" s="26"/>
      <c r="P31" s="26"/>
      <c r="Q31" s="23">
        <v>0.0</v>
      </c>
      <c r="S31" s="1">
        <f t="shared" si="3"/>
        <v>0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5"/>
      <c r="I32" s="25"/>
      <c r="J32" s="25"/>
      <c r="K32" s="26"/>
      <c r="L32" s="26"/>
      <c r="M32" s="25"/>
      <c r="N32" s="25"/>
      <c r="O32" s="26"/>
      <c r="P32" s="26"/>
      <c r="Q32" s="23">
        <v>0.0</v>
      </c>
      <c r="S32" s="1">
        <f t="shared" si="3"/>
        <v>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5"/>
      <c r="J33" s="25"/>
      <c r="K33" s="26"/>
      <c r="L33" s="26"/>
      <c r="M33" s="25"/>
      <c r="N33" s="25"/>
      <c r="O33" s="26"/>
      <c r="P33" s="26"/>
      <c r="Q33" s="23">
        <v>0.0</v>
      </c>
      <c r="S33" s="1">
        <f t="shared" si="3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S34" s="1">
        <f t="shared" si="3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S35" s="1">
        <f t="shared" si="3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3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5"/>
      <c r="I37" s="25"/>
      <c r="J37" s="25"/>
      <c r="K37" s="26"/>
      <c r="L37" s="26"/>
      <c r="M37" s="25"/>
      <c r="N37" s="25"/>
      <c r="O37" s="26"/>
      <c r="P37" s="26"/>
      <c r="Q37" s="23">
        <v>0.0</v>
      </c>
      <c r="S37" s="1">
        <f t="shared" si="3"/>
        <v>0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S38" s="1">
        <f t="shared" si="3"/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si="3"/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S40" s="1">
        <f t="shared" si="3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S41" s="1">
        <f t="shared" si="3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S42" s="1">
        <f t="shared" si="3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5"/>
      <c r="G43" s="25"/>
      <c r="H43" s="25"/>
      <c r="I43" s="25"/>
      <c r="J43" s="25"/>
      <c r="K43" s="26"/>
      <c r="L43" s="26"/>
      <c r="M43" s="25"/>
      <c r="N43" s="25"/>
      <c r="O43" s="26"/>
      <c r="P43" s="26"/>
      <c r="Q43" s="23">
        <v>0.0</v>
      </c>
      <c r="S43" s="1">
        <f t="shared" si="3"/>
        <v>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/>
      <c r="I44" s="25"/>
      <c r="J44" s="25"/>
      <c r="K44" s="26"/>
      <c r="L44" s="26"/>
      <c r="M44" s="25"/>
      <c r="N44" s="25"/>
      <c r="O44" s="26"/>
      <c r="P44" s="26"/>
      <c r="Q44" s="23">
        <v>0.0</v>
      </c>
      <c r="S44" s="1">
        <f t="shared" si="3"/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6"/>
      <c r="L45" s="26"/>
      <c r="M45" s="25"/>
      <c r="N45" s="25"/>
      <c r="O45" s="26"/>
      <c r="P45" s="26"/>
      <c r="Q45" s="23">
        <v>0.0</v>
      </c>
      <c r="S45" s="1">
        <f t="shared" si="3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/>
      <c r="I46" s="25"/>
      <c r="J46" s="25"/>
      <c r="K46" s="26"/>
      <c r="L46" s="26"/>
      <c r="M46" s="25"/>
      <c r="N46" s="25"/>
      <c r="O46" s="26"/>
      <c r="P46" s="26"/>
      <c r="Q46" s="23">
        <v>0.0</v>
      </c>
      <c r="S46" s="1">
        <f t="shared" si="3"/>
        <v>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3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S48" s="1">
        <f t="shared" si="3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S49" s="1">
        <f t="shared" si="3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3"/>
        <v>0</v>
      </c>
    </row>
    <row r="51" ht="15.75" customHeight="1"/>
    <row r="52" ht="15.75" customHeight="1"/>
    <row r="53" ht="15.75" customHeight="1"/>
    <row r="54" ht="15.75" customHeight="1">
      <c r="Q54" s="29">
        <f>Q15+Q10+Q22+Q7+Q8+Q25</f>
        <v>480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30.0" customHeight="1">
      <c r="A2" s="1"/>
      <c r="B2" s="5" t="s">
        <v>1</v>
      </c>
      <c r="C2" s="5"/>
      <c r="D2" s="1"/>
      <c r="E2" s="1"/>
      <c r="F2" s="30" t="s">
        <v>39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S4" s="1" t="s">
        <v>8</v>
      </c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S6" s="1">
        <f t="shared" ref="S6:S14" si="1">SUM(F6:J6,M6:N6)</f>
        <v>0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1">
        <v>10.0</v>
      </c>
      <c r="N7" s="21">
        <v>8.0</v>
      </c>
      <c r="O7" s="22">
        <v>2.0</v>
      </c>
      <c r="P7" s="22">
        <v>6.0</v>
      </c>
      <c r="Q7" s="23">
        <v>18.0</v>
      </c>
      <c r="S7" s="1">
        <f t="shared" si="1"/>
        <v>18</v>
      </c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1">
        <v>16.0</v>
      </c>
      <c r="N8" s="21">
        <v>14.0</v>
      </c>
      <c r="O8" s="22">
        <v>2.0</v>
      </c>
      <c r="P8" s="22">
        <v>5.0</v>
      </c>
      <c r="Q8" s="23">
        <v>30.0</v>
      </c>
      <c r="S8" s="1">
        <f t="shared" si="1"/>
        <v>30</v>
      </c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S9" s="1">
        <f t="shared" si="1"/>
        <v>0</v>
      </c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1">
        <v>22.0</v>
      </c>
      <c r="N10" s="21">
        <v>12.0</v>
      </c>
      <c r="O10" s="22">
        <v>2.0</v>
      </c>
      <c r="P10" s="22">
        <v>3.0</v>
      </c>
      <c r="Q10" s="23">
        <v>34.0</v>
      </c>
      <c r="S10" s="1">
        <f t="shared" si="1"/>
        <v>34</v>
      </c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S11" s="1">
        <f t="shared" si="1"/>
        <v>0</v>
      </c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S12" s="1">
        <f t="shared" si="1"/>
        <v>0</v>
      </c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S13" s="1">
        <f t="shared" si="1"/>
        <v>0</v>
      </c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S14" s="1">
        <f t="shared" si="1"/>
        <v>0</v>
      </c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1">
        <v>22.0</v>
      </c>
      <c r="N15" s="21">
        <v>11.0</v>
      </c>
      <c r="O15" s="22">
        <v>2.0</v>
      </c>
      <c r="P15" s="22">
        <v>5.0</v>
      </c>
      <c r="Q15" s="23">
        <v>33.0</v>
      </c>
      <c r="S15" s="1">
        <f>SUM(F15:J15,M15:N15,C15)</f>
        <v>33</v>
      </c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S16" s="1">
        <f t="shared" ref="S16:S19" si="2">SUM(F16:J16,M16:N16)</f>
        <v>0</v>
      </c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S17" s="1">
        <f t="shared" si="2"/>
        <v>0</v>
      </c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S18" s="1">
        <f t="shared" si="2"/>
        <v>0</v>
      </c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S19" s="1">
        <f t="shared" si="2"/>
        <v>0</v>
      </c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S20" s="1">
        <f>SUM(F20:J20,M20:N20,C20)</f>
        <v>0</v>
      </c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S21" s="1">
        <f t="shared" ref="S21:S50" si="3">SUM(F21:J21,M21:N21)</f>
        <v>0</v>
      </c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1">
        <v>27.0</v>
      </c>
      <c r="N22" s="21">
        <v>5.0</v>
      </c>
      <c r="O22" s="22">
        <v>2.0</v>
      </c>
      <c r="P22" s="22">
        <v>8.0</v>
      </c>
      <c r="Q22" s="23">
        <v>32.0</v>
      </c>
      <c r="S22" s="1">
        <f t="shared" si="3"/>
        <v>32</v>
      </c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S23" s="1">
        <f t="shared" si="3"/>
        <v>0</v>
      </c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S24" s="1">
        <f t="shared" si="3"/>
        <v>0</v>
      </c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1">
        <v>11.0</v>
      </c>
      <c r="N25" s="21">
        <v>11.0</v>
      </c>
      <c r="O25" s="22">
        <v>3.0</v>
      </c>
      <c r="P25" s="22">
        <v>5.0</v>
      </c>
      <c r="Q25" s="23">
        <v>22.0</v>
      </c>
      <c r="S25" s="1">
        <f t="shared" si="3"/>
        <v>22</v>
      </c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S26" s="1">
        <f t="shared" si="3"/>
        <v>0</v>
      </c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S27" s="1">
        <f t="shared" si="3"/>
        <v>0</v>
      </c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17">
        <v>1.0</v>
      </c>
      <c r="B29" s="18" t="s">
        <v>10</v>
      </c>
      <c r="C29" s="19"/>
      <c r="D29" s="20"/>
      <c r="E29" s="20"/>
      <c r="F29" s="25"/>
      <c r="G29" s="25"/>
      <c r="H29" s="25"/>
      <c r="I29" s="25"/>
      <c r="J29" s="25"/>
      <c r="K29" s="26"/>
      <c r="L29" s="26"/>
      <c r="M29" s="25"/>
      <c r="N29" s="25"/>
      <c r="O29" s="26"/>
      <c r="P29" s="26"/>
      <c r="Q29" s="23">
        <v>0.0</v>
      </c>
      <c r="S29" s="1">
        <f t="shared" si="3"/>
        <v>0</v>
      </c>
    </row>
    <row r="30" ht="15.75" customHeight="1">
      <c r="A30" s="17">
        <v>2.0</v>
      </c>
      <c r="B30" s="18" t="s">
        <v>12</v>
      </c>
      <c r="C30" s="19"/>
      <c r="D30" s="20"/>
      <c r="E30" s="20"/>
      <c r="F30" s="25"/>
      <c r="G30" s="25"/>
      <c r="H30" s="25"/>
      <c r="I30" s="25"/>
      <c r="J30" s="25"/>
      <c r="K30" s="26"/>
      <c r="L30" s="26"/>
      <c r="M30" s="25"/>
      <c r="N30" s="25"/>
      <c r="O30" s="26"/>
      <c r="P30" s="26"/>
      <c r="Q30" s="23">
        <v>0.0</v>
      </c>
      <c r="S30" s="1">
        <f t="shared" si="3"/>
        <v>0</v>
      </c>
    </row>
    <row r="31" ht="15.75" customHeight="1">
      <c r="A31" s="17">
        <v>3.0</v>
      </c>
      <c r="B31" s="18" t="s">
        <v>13</v>
      </c>
      <c r="C31" s="19"/>
      <c r="D31" s="20"/>
      <c r="E31" s="20"/>
      <c r="F31" s="25"/>
      <c r="G31" s="25"/>
      <c r="H31" s="25"/>
      <c r="I31" s="25"/>
      <c r="J31" s="25"/>
      <c r="K31" s="26"/>
      <c r="L31" s="26"/>
      <c r="M31" s="25"/>
      <c r="N31" s="25"/>
      <c r="O31" s="26"/>
      <c r="P31" s="26"/>
      <c r="Q31" s="23">
        <v>0.0</v>
      </c>
      <c r="S31" s="1">
        <f t="shared" si="3"/>
        <v>0</v>
      </c>
    </row>
    <row r="32" ht="15.75" customHeight="1">
      <c r="A32" s="17">
        <v>4.0</v>
      </c>
      <c r="B32" s="18" t="s">
        <v>14</v>
      </c>
      <c r="C32" s="19"/>
      <c r="D32" s="20"/>
      <c r="E32" s="20"/>
      <c r="F32" s="25"/>
      <c r="G32" s="25"/>
      <c r="H32" s="25"/>
      <c r="I32" s="25"/>
      <c r="J32" s="25"/>
      <c r="K32" s="26"/>
      <c r="L32" s="26"/>
      <c r="M32" s="25"/>
      <c r="N32" s="25"/>
      <c r="O32" s="26"/>
      <c r="P32" s="26"/>
      <c r="Q32" s="23">
        <v>0.0</v>
      </c>
      <c r="S32" s="1">
        <f t="shared" si="3"/>
        <v>0</v>
      </c>
    </row>
    <row r="33" ht="15.75" customHeight="1">
      <c r="A33" s="17">
        <v>5.0</v>
      </c>
      <c r="B33" s="18" t="s">
        <v>15</v>
      </c>
      <c r="C33" s="19"/>
      <c r="D33" s="20"/>
      <c r="E33" s="20"/>
      <c r="F33" s="25"/>
      <c r="G33" s="25"/>
      <c r="H33" s="25"/>
      <c r="I33" s="25"/>
      <c r="J33" s="25"/>
      <c r="K33" s="26"/>
      <c r="L33" s="26"/>
      <c r="M33" s="25"/>
      <c r="N33" s="25"/>
      <c r="O33" s="26"/>
      <c r="P33" s="26"/>
      <c r="Q33" s="23">
        <v>0.0</v>
      </c>
      <c r="S33" s="1">
        <f t="shared" si="3"/>
        <v>0</v>
      </c>
    </row>
    <row r="34" ht="15.75" customHeight="1">
      <c r="A34" s="17">
        <v>6.0</v>
      </c>
      <c r="B34" s="18" t="s">
        <v>16</v>
      </c>
      <c r="C34" s="19"/>
      <c r="D34" s="20"/>
      <c r="E34" s="20"/>
      <c r="F34" s="25"/>
      <c r="G34" s="25"/>
      <c r="H34" s="25"/>
      <c r="I34" s="25"/>
      <c r="J34" s="25"/>
      <c r="K34" s="26"/>
      <c r="L34" s="26"/>
      <c r="M34" s="25"/>
      <c r="N34" s="25"/>
      <c r="O34" s="26"/>
      <c r="P34" s="26"/>
      <c r="Q34" s="23">
        <v>0.0</v>
      </c>
      <c r="S34" s="1">
        <f t="shared" si="3"/>
        <v>0</v>
      </c>
    </row>
    <row r="35" ht="15.75" customHeight="1">
      <c r="A35" s="17">
        <v>7.0</v>
      </c>
      <c r="B35" s="18" t="s">
        <v>17</v>
      </c>
      <c r="C35" s="19"/>
      <c r="D35" s="20"/>
      <c r="E35" s="20"/>
      <c r="F35" s="25"/>
      <c r="G35" s="25"/>
      <c r="H35" s="25"/>
      <c r="I35" s="25"/>
      <c r="J35" s="25"/>
      <c r="K35" s="26"/>
      <c r="L35" s="26"/>
      <c r="M35" s="25"/>
      <c r="N35" s="25"/>
      <c r="O35" s="26"/>
      <c r="P35" s="26"/>
      <c r="Q35" s="23">
        <v>0.0</v>
      </c>
      <c r="S35" s="1">
        <f t="shared" si="3"/>
        <v>0</v>
      </c>
    </row>
    <row r="36" ht="15.75" customHeight="1">
      <c r="A36" s="17">
        <v>8.0</v>
      </c>
      <c r="B36" s="18" t="s">
        <v>18</v>
      </c>
      <c r="C36" s="19"/>
      <c r="D36" s="20"/>
      <c r="E36" s="20"/>
      <c r="F36" s="25"/>
      <c r="G36" s="25"/>
      <c r="H36" s="25"/>
      <c r="I36" s="25"/>
      <c r="J36" s="25"/>
      <c r="K36" s="26"/>
      <c r="L36" s="26"/>
      <c r="M36" s="25"/>
      <c r="N36" s="25"/>
      <c r="O36" s="26"/>
      <c r="P36" s="26"/>
      <c r="Q36" s="23">
        <v>0.0</v>
      </c>
      <c r="S36" s="1">
        <f t="shared" si="3"/>
        <v>0</v>
      </c>
    </row>
    <row r="37" ht="15.75" customHeight="1">
      <c r="A37" s="17">
        <v>9.0</v>
      </c>
      <c r="B37" s="18" t="s">
        <v>19</v>
      </c>
      <c r="C37" s="19"/>
      <c r="D37" s="20"/>
      <c r="E37" s="20"/>
      <c r="F37" s="25"/>
      <c r="G37" s="25"/>
      <c r="H37" s="25"/>
      <c r="I37" s="25"/>
      <c r="J37" s="25"/>
      <c r="K37" s="26"/>
      <c r="L37" s="26"/>
      <c r="M37" s="25"/>
      <c r="N37" s="25"/>
      <c r="O37" s="26"/>
      <c r="P37" s="26"/>
      <c r="Q37" s="23">
        <v>0.0</v>
      </c>
      <c r="S37" s="1">
        <f t="shared" si="3"/>
        <v>0</v>
      </c>
    </row>
    <row r="38" ht="15.75" customHeight="1">
      <c r="A38" s="17">
        <v>10.0</v>
      </c>
      <c r="B38" s="18" t="s">
        <v>20</v>
      </c>
      <c r="C38" s="18"/>
      <c r="D38" s="26"/>
      <c r="E38" s="26"/>
      <c r="F38" s="25"/>
      <c r="G38" s="25"/>
      <c r="H38" s="25"/>
      <c r="I38" s="25"/>
      <c r="J38" s="25"/>
      <c r="K38" s="26"/>
      <c r="L38" s="26"/>
      <c r="M38" s="25"/>
      <c r="N38" s="25"/>
      <c r="O38" s="26"/>
      <c r="P38" s="26"/>
      <c r="Q38" s="23">
        <v>0.0</v>
      </c>
      <c r="S38" s="1">
        <f t="shared" si="3"/>
        <v>0</v>
      </c>
    </row>
    <row r="39" ht="15.75" customHeight="1">
      <c r="A39" s="17">
        <v>11.0</v>
      </c>
      <c r="B39" s="18" t="s">
        <v>21</v>
      </c>
      <c r="C39" s="19"/>
      <c r="D39" s="20"/>
      <c r="E39" s="20"/>
      <c r="F39" s="25"/>
      <c r="G39" s="25"/>
      <c r="H39" s="25"/>
      <c r="I39" s="25"/>
      <c r="J39" s="25"/>
      <c r="K39" s="26"/>
      <c r="L39" s="26"/>
      <c r="M39" s="25"/>
      <c r="N39" s="25"/>
      <c r="O39" s="26"/>
      <c r="P39" s="26"/>
      <c r="Q39" s="23">
        <v>0.0</v>
      </c>
      <c r="S39" s="1">
        <f t="shared" si="3"/>
        <v>0</v>
      </c>
    </row>
    <row r="40" ht="15.75" customHeight="1">
      <c r="A40" s="17">
        <v>12.0</v>
      </c>
      <c r="B40" s="18" t="s">
        <v>22</v>
      </c>
      <c r="C40" s="19"/>
      <c r="D40" s="20"/>
      <c r="E40" s="20"/>
      <c r="F40" s="25"/>
      <c r="G40" s="25"/>
      <c r="H40" s="25"/>
      <c r="I40" s="25"/>
      <c r="J40" s="25"/>
      <c r="K40" s="26"/>
      <c r="L40" s="26"/>
      <c r="M40" s="25"/>
      <c r="N40" s="25"/>
      <c r="O40" s="26"/>
      <c r="P40" s="26"/>
      <c r="Q40" s="23">
        <v>0.0</v>
      </c>
      <c r="S40" s="1">
        <f t="shared" si="3"/>
        <v>0</v>
      </c>
    </row>
    <row r="41" ht="15.75" customHeight="1">
      <c r="A41" s="17">
        <v>13.0</v>
      </c>
      <c r="B41" s="18" t="s">
        <v>23</v>
      </c>
      <c r="C41" s="19"/>
      <c r="D41" s="20"/>
      <c r="E41" s="20"/>
      <c r="F41" s="25"/>
      <c r="G41" s="25"/>
      <c r="H41" s="25"/>
      <c r="I41" s="25"/>
      <c r="J41" s="25"/>
      <c r="K41" s="26"/>
      <c r="L41" s="26"/>
      <c r="M41" s="25"/>
      <c r="N41" s="25"/>
      <c r="O41" s="26"/>
      <c r="P41" s="26"/>
      <c r="Q41" s="23">
        <v>0.0</v>
      </c>
      <c r="S41" s="1">
        <f t="shared" si="3"/>
        <v>0</v>
      </c>
    </row>
    <row r="42" ht="15.75" customHeight="1">
      <c r="A42" s="17">
        <v>14.0</v>
      </c>
      <c r="B42" s="18" t="s">
        <v>24</v>
      </c>
      <c r="C42" s="19"/>
      <c r="D42" s="20"/>
      <c r="E42" s="20"/>
      <c r="F42" s="25"/>
      <c r="G42" s="25"/>
      <c r="H42" s="25"/>
      <c r="I42" s="25"/>
      <c r="J42" s="25"/>
      <c r="K42" s="26"/>
      <c r="L42" s="26"/>
      <c r="M42" s="25"/>
      <c r="N42" s="25"/>
      <c r="O42" s="26"/>
      <c r="P42" s="26"/>
      <c r="Q42" s="23">
        <v>0.0</v>
      </c>
      <c r="S42" s="1">
        <f t="shared" si="3"/>
        <v>0</v>
      </c>
    </row>
    <row r="43" ht="15.75" customHeight="1">
      <c r="A43" s="17">
        <v>15.0</v>
      </c>
      <c r="B43" s="18" t="s">
        <v>25</v>
      </c>
      <c r="C43" s="18"/>
      <c r="D43" s="26"/>
      <c r="E43" s="26"/>
      <c r="F43" s="25"/>
      <c r="G43" s="25"/>
      <c r="H43" s="25"/>
      <c r="I43" s="25"/>
      <c r="J43" s="25"/>
      <c r="K43" s="26"/>
      <c r="L43" s="26"/>
      <c r="M43" s="25"/>
      <c r="N43" s="25"/>
      <c r="O43" s="26"/>
      <c r="P43" s="26"/>
      <c r="Q43" s="23">
        <v>0.0</v>
      </c>
      <c r="S43" s="1">
        <f t="shared" si="3"/>
        <v>0</v>
      </c>
    </row>
    <row r="44" ht="15.75" customHeight="1">
      <c r="A44" s="17">
        <v>16.0</v>
      </c>
      <c r="B44" s="18" t="s">
        <v>26</v>
      </c>
      <c r="C44" s="19"/>
      <c r="D44" s="20"/>
      <c r="E44" s="20"/>
      <c r="F44" s="25"/>
      <c r="G44" s="25"/>
      <c r="H44" s="25"/>
      <c r="I44" s="25"/>
      <c r="J44" s="25"/>
      <c r="K44" s="26"/>
      <c r="L44" s="26"/>
      <c r="M44" s="25"/>
      <c r="N44" s="25"/>
      <c r="O44" s="26"/>
      <c r="P44" s="26"/>
      <c r="Q44" s="23">
        <v>0.0</v>
      </c>
      <c r="S44" s="1">
        <f t="shared" si="3"/>
        <v>0</v>
      </c>
    </row>
    <row r="45" ht="15.75" customHeight="1">
      <c r="A45" s="17">
        <v>17.0</v>
      </c>
      <c r="B45" s="18" t="s">
        <v>27</v>
      </c>
      <c r="C45" s="19"/>
      <c r="D45" s="20"/>
      <c r="E45" s="20"/>
      <c r="F45" s="25"/>
      <c r="G45" s="25"/>
      <c r="H45" s="25"/>
      <c r="I45" s="25"/>
      <c r="J45" s="25"/>
      <c r="K45" s="26"/>
      <c r="L45" s="26"/>
      <c r="M45" s="25"/>
      <c r="N45" s="25"/>
      <c r="O45" s="26"/>
      <c r="P45" s="26"/>
      <c r="Q45" s="23">
        <v>0.0</v>
      </c>
      <c r="S45" s="1">
        <f t="shared" si="3"/>
        <v>0</v>
      </c>
    </row>
    <row r="46" ht="15.75" customHeight="1">
      <c r="A46" s="17">
        <v>18.0</v>
      </c>
      <c r="B46" s="18" t="s">
        <v>28</v>
      </c>
      <c r="C46" s="19"/>
      <c r="D46" s="20"/>
      <c r="E46" s="20"/>
      <c r="F46" s="25"/>
      <c r="G46" s="25"/>
      <c r="H46" s="25"/>
      <c r="I46" s="25"/>
      <c r="J46" s="25"/>
      <c r="K46" s="26"/>
      <c r="L46" s="26"/>
      <c r="M46" s="25"/>
      <c r="N46" s="25"/>
      <c r="O46" s="26"/>
      <c r="P46" s="26"/>
      <c r="Q46" s="23">
        <v>0.0</v>
      </c>
      <c r="S46" s="1">
        <f t="shared" si="3"/>
        <v>0</v>
      </c>
    </row>
    <row r="47" ht="15.75" customHeight="1">
      <c r="A47" s="17">
        <v>19.0</v>
      </c>
      <c r="B47" s="18" t="s">
        <v>29</v>
      </c>
      <c r="C47" s="19"/>
      <c r="D47" s="20"/>
      <c r="E47" s="20"/>
      <c r="F47" s="25"/>
      <c r="G47" s="25"/>
      <c r="H47" s="25"/>
      <c r="I47" s="25"/>
      <c r="J47" s="25"/>
      <c r="K47" s="26"/>
      <c r="L47" s="26"/>
      <c r="M47" s="25"/>
      <c r="N47" s="25"/>
      <c r="O47" s="26"/>
      <c r="P47" s="26"/>
      <c r="Q47" s="23">
        <v>0.0</v>
      </c>
      <c r="S47" s="1">
        <f t="shared" si="3"/>
        <v>0</v>
      </c>
    </row>
    <row r="48" ht="15.75" customHeight="1">
      <c r="A48" s="17">
        <v>20.0</v>
      </c>
      <c r="B48" s="18" t="s">
        <v>30</v>
      </c>
      <c r="C48" s="19"/>
      <c r="D48" s="20"/>
      <c r="E48" s="20"/>
      <c r="F48" s="25"/>
      <c r="G48" s="25"/>
      <c r="H48" s="25"/>
      <c r="I48" s="25"/>
      <c r="J48" s="25"/>
      <c r="K48" s="26"/>
      <c r="L48" s="26"/>
      <c r="M48" s="25"/>
      <c r="N48" s="25"/>
      <c r="O48" s="26"/>
      <c r="P48" s="26"/>
      <c r="Q48" s="23">
        <v>0.0</v>
      </c>
      <c r="S48" s="1">
        <f t="shared" si="3"/>
        <v>0</v>
      </c>
    </row>
    <row r="49" ht="15.75" customHeight="1">
      <c r="A49" s="17">
        <v>21.0</v>
      </c>
      <c r="B49" s="18" t="s">
        <v>31</v>
      </c>
      <c r="C49" s="19"/>
      <c r="D49" s="20"/>
      <c r="E49" s="20"/>
      <c r="F49" s="25"/>
      <c r="G49" s="25"/>
      <c r="H49" s="25"/>
      <c r="I49" s="25"/>
      <c r="J49" s="25"/>
      <c r="K49" s="26"/>
      <c r="L49" s="26"/>
      <c r="M49" s="25"/>
      <c r="N49" s="25"/>
      <c r="O49" s="26"/>
      <c r="P49" s="26"/>
      <c r="Q49" s="23">
        <v>0.0</v>
      </c>
      <c r="S49" s="1">
        <f t="shared" si="3"/>
        <v>0</v>
      </c>
    </row>
    <row r="50" ht="15.75" customHeight="1">
      <c r="A50" s="17">
        <v>22.0</v>
      </c>
      <c r="B50" s="18" t="s">
        <v>32</v>
      </c>
      <c r="C50" s="19"/>
      <c r="D50" s="20"/>
      <c r="E50" s="20"/>
      <c r="F50" s="25"/>
      <c r="G50" s="25"/>
      <c r="H50" s="25"/>
      <c r="I50" s="25"/>
      <c r="J50" s="25"/>
      <c r="K50" s="26"/>
      <c r="L50" s="26"/>
      <c r="M50" s="25"/>
      <c r="N50" s="25"/>
      <c r="O50" s="26"/>
      <c r="P50" s="26"/>
      <c r="Q50" s="23">
        <v>0.0</v>
      </c>
      <c r="S50" s="1">
        <f t="shared" si="3"/>
        <v>0</v>
      </c>
    </row>
    <row r="51" ht="15.75" customHeight="1"/>
    <row r="52" ht="15.75" customHeight="1"/>
    <row r="53" ht="15.75" customHeight="1"/>
    <row r="54" ht="15.75" customHeight="1"/>
    <row r="55" ht="15.75" customHeight="1">
      <c r="Q55" s="29">
        <f>Q15+Q10+Q22+Q7+Q8+Q25</f>
        <v>169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30" t="s">
        <v>40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"/>
    </row>
    <row r="6">
      <c r="A6" s="17">
        <v>1.0</v>
      </c>
      <c r="B6" s="18" t="s">
        <v>10</v>
      </c>
      <c r="C6" s="19"/>
      <c r="D6" s="20"/>
      <c r="E6" s="20"/>
      <c r="F6" s="25"/>
      <c r="G6" s="25"/>
      <c r="H6" s="25"/>
      <c r="I6" s="25"/>
      <c r="J6" s="25"/>
      <c r="K6" s="26"/>
      <c r="L6" s="26"/>
      <c r="M6" s="25"/>
      <c r="N6" s="25"/>
      <c r="O6" s="26"/>
      <c r="P6" s="26"/>
      <c r="Q6" s="23">
        <v>0.0</v>
      </c>
      <c r="R6" s="24" t="s">
        <v>11</v>
      </c>
    </row>
    <row r="7">
      <c r="A7" s="17">
        <v>2.0</v>
      </c>
      <c r="B7" s="18" t="s">
        <v>12</v>
      </c>
      <c r="C7" s="19"/>
      <c r="D7" s="20"/>
      <c r="E7" s="20"/>
      <c r="F7" s="25"/>
      <c r="G7" s="25"/>
      <c r="H7" s="25"/>
      <c r="I7" s="25"/>
      <c r="J7" s="25"/>
      <c r="K7" s="26"/>
      <c r="L7" s="26"/>
      <c r="M7" s="25"/>
      <c r="N7" s="25"/>
      <c r="O7" s="26"/>
      <c r="P7" s="26"/>
      <c r="Q7" s="23">
        <v>0.0</v>
      </c>
      <c r="R7" s="27"/>
    </row>
    <row r="8">
      <c r="A8" s="17">
        <v>3.0</v>
      </c>
      <c r="B8" s="18" t="s">
        <v>13</v>
      </c>
      <c r="C8" s="19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3">
        <v>0.0</v>
      </c>
      <c r="R8" s="27"/>
    </row>
    <row r="9">
      <c r="A9" s="17">
        <v>4.0</v>
      </c>
      <c r="B9" s="18" t="s">
        <v>14</v>
      </c>
      <c r="C9" s="19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3">
        <v>0.0</v>
      </c>
      <c r="R9" s="27"/>
    </row>
    <row r="10">
      <c r="A10" s="17">
        <v>5.0</v>
      </c>
      <c r="B10" s="18" t="s">
        <v>15</v>
      </c>
      <c r="C10" s="19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3">
        <v>0.0</v>
      </c>
      <c r="R10" s="27"/>
    </row>
    <row r="11">
      <c r="A11" s="17">
        <v>6.0</v>
      </c>
      <c r="B11" s="18" t="s">
        <v>16</v>
      </c>
      <c r="C11" s="19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3">
        <v>0.0</v>
      </c>
      <c r="R11" s="27"/>
    </row>
    <row r="12">
      <c r="A12" s="17">
        <v>7.0</v>
      </c>
      <c r="B12" s="18" t="s">
        <v>17</v>
      </c>
      <c r="C12" s="19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3">
        <v>0.0</v>
      </c>
      <c r="R12" s="27"/>
    </row>
    <row r="13">
      <c r="A13" s="17">
        <v>8.0</v>
      </c>
      <c r="B13" s="18" t="s">
        <v>18</v>
      </c>
      <c r="C13" s="19"/>
      <c r="D13" s="20"/>
      <c r="E13" s="20"/>
      <c r="F13" s="25"/>
      <c r="G13" s="25"/>
      <c r="H13" s="25"/>
      <c r="I13" s="25"/>
      <c r="J13" s="25"/>
      <c r="K13" s="26"/>
      <c r="L13" s="26"/>
      <c r="M13" s="25"/>
      <c r="N13" s="25"/>
      <c r="O13" s="26"/>
      <c r="P13" s="26"/>
      <c r="Q13" s="23">
        <v>0.0</v>
      </c>
      <c r="R13" s="27"/>
    </row>
    <row r="14">
      <c r="A14" s="17">
        <v>9.0</v>
      </c>
      <c r="B14" s="18" t="s">
        <v>19</v>
      </c>
      <c r="C14" s="19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6"/>
      <c r="P14" s="26"/>
      <c r="Q14" s="23">
        <v>0.0</v>
      </c>
      <c r="R14" s="27"/>
    </row>
    <row r="15">
      <c r="A15" s="17">
        <v>10.0</v>
      </c>
      <c r="B15" s="18" t="s">
        <v>20</v>
      </c>
      <c r="C15" s="18"/>
      <c r="D15" s="26"/>
      <c r="E15" s="26"/>
      <c r="F15" s="25"/>
      <c r="G15" s="25"/>
      <c r="H15" s="25"/>
      <c r="I15" s="25"/>
      <c r="J15" s="25"/>
      <c r="K15" s="26"/>
      <c r="L15" s="26"/>
      <c r="M15" s="25"/>
      <c r="N15" s="25"/>
      <c r="O15" s="26"/>
      <c r="P15" s="26"/>
      <c r="Q15" s="23">
        <v>0.0</v>
      </c>
      <c r="R15" s="27"/>
    </row>
    <row r="16">
      <c r="A16" s="17">
        <v>11.0</v>
      </c>
      <c r="B16" s="18" t="s">
        <v>21</v>
      </c>
      <c r="C16" s="19"/>
      <c r="D16" s="20"/>
      <c r="E16" s="20"/>
      <c r="F16" s="25"/>
      <c r="G16" s="25"/>
      <c r="H16" s="25"/>
      <c r="I16" s="25"/>
      <c r="J16" s="25"/>
      <c r="K16" s="26"/>
      <c r="L16" s="26"/>
      <c r="M16" s="25"/>
      <c r="N16" s="25"/>
      <c r="O16" s="26"/>
      <c r="P16" s="26"/>
      <c r="Q16" s="23">
        <v>0.0</v>
      </c>
      <c r="R16" s="27"/>
    </row>
    <row r="17">
      <c r="A17" s="17">
        <v>12.0</v>
      </c>
      <c r="B17" s="18" t="s">
        <v>22</v>
      </c>
      <c r="C17" s="19"/>
      <c r="D17" s="20"/>
      <c r="E17" s="20"/>
      <c r="F17" s="25"/>
      <c r="G17" s="25"/>
      <c r="H17" s="25"/>
      <c r="I17" s="25"/>
      <c r="J17" s="25"/>
      <c r="K17" s="26"/>
      <c r="L17" s="26"/>
      <c r="M17" s="25"/>
      <c r="N17" s="25"/>
      <c r="O17" s="26"/>
      <c r="P17" s="26"/>
      <c r="Q17" s="23">
        <v>0.0</v>
      </c>
      <c r="R17" s="27"/>
    </row>
    <row r="18">
      <c r="A18" s="17">
        <v>13.0</v>
      </c>
      <c r="B18" s="18" t="s">
        <v>23</v>
      </c>
      <c r="C18" s="19"/>
      <c r="D18" s="20"/>
      <c r="E18" s="20"/>
      <c r="F18" s="25"/>
      <c r="G18" s="25"/>
      <c r="H18" s="25"/>
      <c r="I18" s="25"/>
      <c r="J18" s="25"/>
      <c r="K18" s="26"/>
      <c r="L18" s="26"/>
      <c r="M18" s="25"/>
      <c r="N18" s="25"/>
      <c r="O18" s="26"/>
      <c r="P18" s="26"/>
      <c r="Q18" s="23">
        <v>0.0</v>
      </c>
      <c r="R18" s="27"/>
    </row>
    <row r="19">
      <c r="A19" s="17">
        <v>14.0</v>
      </c>
      <c r="B19" s="18" t="s">
        <v>24</v>
      </c>
      <c r="C19" s="19"/>
      <c r="D19" s="20"/>
      <c r="E19" s="20"/>
      <c r="F19" s="25"/>
      <c r="G19" s="25"/>
      <c r="H19" s="25"/>
      <c r="I19" s="25"/>
      <c r="J19" s="25"/>
      <c r="K19" s="26"/>
      <c r="L19" s="26"/>
      <c r="M19" s="25"/>
      <c r="N19" s="25"/>
      <c r="O19" s="26"/>
      <c r="P19" s="26"/>
      <c r="Q19" s="23">
        <v>0.0</v>
      </c>
      <c r="R19" s="27"/>
    </row>
    <row r="20">
      <c r="A20" s="17">
        <v>15.0</v>
      </c>
      <c r="B20" s="18" t="s">
        <v>25</v>
      </c>
      <c r="C20" s="18"/>
      <c r="D20" s="26"/>
      <c r="E20" s="26"/>
      <c r="F20" s="25"/>
      <c r="G20" s="25"/>
      <c r="H20" s="25"/>
      <c r="I20" s="25"/>
      <c r="J20" s="25"/>
      <c r="K20" s="26"/>
      <c r="L20" s="26"/>
      <c r="M20" s="25"/>
      <c r="N20" s="25"/>
      <c r="O20" s="26"/>
      <c r="P20" s="26"/>
      <c r="Q20" s="23">
        <v>0.0</v>
      </c>
      <c r="R20" s="27"/>
    </row>
    <row r="21" ht="15.75" customHeight="1">
      <c r="A21" s="17">
        <v>16.0</v>
      </c>
      <c r="B21" s="18" t="s">
        <v>26</v>
      </c>
      <c r="C21" s="19"/>
      <c r="D21" s="20"/>
      <c r="E21" s="20"/>
      <c r="F21" s="25"/>
      <c r="G21" s="25"/>
      <c r="H21" s="25"/>
      <c r="I21" s="25"/>
      <c r="J21" s="25"/>
      <c r="K21" s="26"/>
      <c r="L21" s="26"/>
      <c r="M21" s="25"/>
      <c r="N21" s="25"/>
      <c r="O21" s="26"/>
      <c r="P21" s="26"/>
      <c r="Q21" s="23">
        <v>0.0</v>
      </c>
      <c r="R21" s="27"/>
    </row>
    <row r="22" ht="15.75" customHeight="1">
      <c r="A22" s="17">
        <v>17.0</v>
      </c>
      <c r="B22" s="18" t="s">
        <v>27</v>
      </c>
      <c r="C22" s="19"/>
      <c r="D22" s="20"/>
      <c r="E22" s="20"/>
      <c r="F22" s="25"/>
      <c r="G22" s="25"/>
      <c r="H22" s="25"/>
      <c r="I22" s="25"/>
      <c r="J22" s="25"/>
      <c r="K22" s="26"/>
      <c r="L22" s="26"/>
      <c r="M22" s="25"/>
      <c r="N22" s="25"/>
      <c r="O22" s="26"/>
      <c r="P22" s="26"/>
      <c r="Q22" s="23">
        <v>0.0</v>
      </c>
      <c r="R22" s="27"/>
    </row>
    <row r="23" ht="15.75" customHeight="1">
      <c r="A23" s="17">
        <v>18.0</v>
      </c>
      <c r="B23" s="18" t="s">
        <v>28</v>
      </c>
      <c r="C23" s="19"/>
      <c r="D23" s="20"/>
      <c r="E23" s="20"/>
      <c r="F23" s="25"/>
      <c r="G23" s="25"/>
      <c r="H23" s="25"/>
      <c r="I23" s="25"/>
      <c r="J23" s="25"/>
      <c r="K23" s="26"/>
      <c r="L23" s="26"/>
      <c r="M23" s="25"/>
      <c r="N23" s="25"/>
      <c r="O23" s="26"/>
      <c r="P23" s="26"/>
      <c r="Q23" s="23">
        <v>0.0</v>
      </c>
      <c r="R23" s="27"/>
    </row>
    <row r="24" ht="15.75" customHeight="1">
      <c r="A24" s="17">
        <v>19.0</v>
      </c>
      <c r="B24" s="18" t="s">
        <v>29</v>
      </c>
      <c r="C24" s="19"/>
      <c r="D24" s="20"/>
      <c r="E24" s="20"/>
      <c r="F24" s="25"/>
      <c r="G24" s="25"/>
      <c r="H24" s="25"/>
      <c r="I24" s="25"/>
      <c r="J24" s="25"/>
      <c r="K24" s="26"/>
      <c r="L24" s="26"/>
      <c r="M24" s="25"/>
      <c r="N24" s="25"/>
      <c r="O24" s="26"/>
      <c r="P24" s="26"/>
      <c r="Q24" s="23">
        <v>0.0</v>
      </c>
      <c r="R24" s="27"/>
    </row>
    <row r="25" ht="15.75" customHeight="1">
      <c r="A25" s="17">
        <v>20.0</v>
      </c>
      <c r="B25" s="18" t="s">
        <v>30</v>
      </c>
      <c r="C25" s="19"/>
      <c r="D25" s="20"/>
      <c r="E25" s="20"/>
      <c r="F25" s="25"/>
      <c r="G25" s="25"/>
      <c r="H25" s="25"/>
      <c r="I25" s="25"/>
      <c r="J25" s="25"/>
      <c r="K25" s="26"/>
      <c r="L25" s="26"/>
      <c r="M25" s="25"/>
      <c r="N25" s="25"/>
      <c r="O25" s="26"/>
      <c r="P25" s="26"/>
      <c r="Q25" s="23">
        <v>0.0</v>
      </c>
      <c r="R25" s="27"/>
    </row>
    <row r="26" ht="15.75" customHeight="1">
      <c r="A26" s="17">
        <v>21.0</v>
      </c>
      <c r="B26" s="18" t="s">
        <v>31</v>
      </c>
      <c r="C26" s="19"/>
      <c r="D26" s="20"/>
      <c r="E26" s="20"/>
      <c r="F26" s="25"/>
      <c r="G26" s="25"/>
      <c r="H26" s="25"/>
      <c r="I26" s="25"/>
      <c r="J26" s="25"/>
      <c r="K26" s="26"/>
      <c r="L26" s="26"/>
      <c r="M26" s="25"/>
      <c r="N26" s="25"/>
      <c r="O26" s="26"/>
      <c r="P26" s="26"/>
      <c r="Q26" s="23">
        <v>0.0</v>
      </c>
      <c r="R26" s="27"/>
    </row>
    <row r="27" ht="15.75" customHeight="1">
      <c r="A27" s="17">
        <v>22.0</v>
      </c>
      <c r="B27" s="18" t="s">
        <v>32</v>
      </c>
      <c r="C27" s="19"/>
      <c r="D27" s="20"/>
      <c r="E27" s="20"/>
      <c r="F27" s="25"/>
      <c r="G27" s="25"/>
      <c r="H27" s="25"/>
      <c r="I27" s="25"/>
      <c r="J27" s="25"/>
      <c r="K27" s="26"/>
      <c r="L27" s="26"/>
      <c r="M27" s="25"/>
      <c r="N27" s="25"/>
      <c r="O27" s="26"/>
      <c r="P27" s="26"/>
      <c r="Q27" s="23">
        <v>0.0</v>
      </c>
      <c r="R27" s="27"/>
    </row>
    <row r="28" ht="15.75" customHeight="1">
      <c r="A28" s="14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27"/>
    </row>
    <row r="29" ht="15.75" customHeight="1">
      <c r="A29" s="17">
        <v>1.0</v>
      </c>
      <c r="B29" s="18" t="s">
        <v>10</v>
      </c>
      <c r="C29" s="19"/>
      <c r="D29" s="19"/>
      <c r="E29" s="19"/>
      <c r="F29" s="35">
        <v>31.0</v>
      </c>
      <c r="G29" s="35">
        <v>28.0</v>
      </c>
      <c r="H29" s="35">
        <v>27.0</v>
      </c>
      <c r="I29" s="35">
        <v>34.0</v>
      </c>
      <c r="J29" s="35">
        <v>22.0</v>
      </c>
      <c r="K29" s="40">
        <v>12.0</v>
      </c>
      <c r="L29" s="40">
        <v>32.0</v>
      </c>
      <c r="M29" s="35">
        <v>31.0</v>
      </c>
      <c r="N29" s="35">
        <v>21.0</v>
      </c>
      <c r="O29" s="40">
        <v>5.0</v>
      </c>
      <c r="P29" s="40">
        <v>14.0</v>
      </c>
      <c r="Q29" s="23">
        <v>194.0</v>
      </c>
      <c r="R29" s="27"/>
    </row>
    <row r="30" ht="15.75" customHeight="1">
      <c r="A30" s="17">
        <v>2.0</v>
      </c>
      <c r="B30" s="18" t="s">
        <v>12</v>
      </c>
      <c r="C30" s="19"/>
      <c r="D30" s="19"/>
      <c r="E30" s="19"/>
      <c r="F30" s="35">
        <v>7.0</v>
      </c>
      <c r="G30" s="35">
        <v>3.0</v>
      </c>
      <c r="H30" s="35">
        <v>7.0</v>
      </c>
      <c r="I30" s="35">
        <v>3.0</v>
      </c>
      <c r="J30" s="35">
        <v>3.0</v>
      </c>
      <c r="K30" s="40">
        <v>6.0</v>
      </c>
      <c r="L30" s="40">
        <v>3.0</v>
      </c>
      <c r="M30" s="35">
        <v>3.0</v>
      </c>
      <c r="N30" s="35">
        <v>4.0</v>
      </c>
      <c r="O30" s="40">
        <v>1.0</v>
      </c>
      <c r="P30" s="40">
        <v>1.0</v>
      </c>
      <c r="Q30" s="23">
        <v>30.0</v>
      </c>
      <c r="R30" s="27"/>
    </row>
    <row r="31" ht="15.75" customHeight="1">
      <c r="A31" s="17">
        <v>3.0</v>
      </c>
      <c r="B31" s="18" t="s">
        <v>13</v>
      </c>
      <c r="C31" s="19"/>
      <c r="D31" s="19"/>
      <c r="E31" s="19"/>
      <c r="F31" s="35">
        <v>15.0</v>
      </c>
      <c r="G31" s="35">
        <v>13.0</v>
      </c>
      <c r="H31" s="35">
        <v>16.0</v>
      </c>
      <c r="I31" s="35">
        <v>16.0</v>
      </c>
      <c r="J31" s="35">
        <v>9.0</v>
      </c>
      <c r="K31" s="40">
        <v>7.0</v>
      </c>
      <c r="L31" s="40">
        <v>21.0</v>
      </c>
      <c r="M31" s="35">
        <v>10.0</v>
      </c>
      <c r="N31" s="35">
        <v>14.0</v>
      </c>
      <c r="O31" s="40">
        <v>2.0</v>
      </c>
      <c r="P31" s="40">
        <v>7.0</v>
      </c>
      <c r="Q31" s="23">
        <v>93.0</v>
      </c>
      <c r="R31" s="27"/>
    </row>
    <row r="32" ht="15.75" customHeight="1">
      <c r="A32" s="17">
        <v>4.0</v>
      </c>
      <c r="B32" s="18" t="s">
        <v>14</v>
      </c>
      <c r="C32" s="19"/>
      <c r="D32" s="19"/>
      <c r="E32" s="19"/>
      <c r="F32" s="35">
        <v>26.0</v>
      </c>
      <c r="G32" s="35">
        <v>32.0</v>
      </c>
      <c r="H32" s="35">
        <v>30.0</v>
      </c>
      <c r="I32" s="35">
        <v>33.0</v>
      </c>
      <c r="J32" s="35">
        <v>21.0</v>
      </c>
      <c r="K32" s="40">
        <v>14.0</v>
      </c>
      <c r="L32" s="40">
        <v>31.0</v>
      </c>
      <c r="M32" s="35">
        <v>26.0</v>
      </c>
      <c r="N32" s="35">
        <v>14.0</v>
      </c>
      <c r="O32" s="40">
        <v>5.0</v>
      </c>
      <c r="P32" s="40">
        <v>7.0</v>
      </c>
      <c r="Q32" s="23">
        <v>182.0</v>
      </c>
      <c r="R32" s="27"/>
    </row>
    <row r="33" ht="15.75" customHeight="1">
      <c r="A33" s="17">
        <v>5.0</v>
      </c>
      <c r="B33" s="18" t="s">
        <v>15</v>
      </c>
      <c r="C33" s="19"/>
      <c r="D33" s="19"/>
      <c r="E33" s="19"/>
      <c r="F33" s="35">
        <v>0.0</v>
      </c>
      <c r="G33" s="35">
        <v>0.0</v>
      </c>
      <c r="H33" s="35">
        <v>3.0</v>
      </c>
      <c r="I33" s="35">
        <v>5.0</v>
      </c>
      <c r="J33" s="35">
        <v>3.0</v>
      </c>
      <c r="K33" s="40">
        <v>0.0</v>
      </c>
      <c r="L33" s="40">
        <v>0.0</v>
      </c>
      <c r="M33" s="35">
        <v>8.0</v>
      </c>
      <c r="N33" s="35">
        <v>3.0</v>
      </c>
      <c r="O33" s="40">
        <v>0.0</v>
      </c>
      <c r="P33" s="40">
        <v>0.0</v>
      </c>
      <c r="Q33" s="23">
        <v>22.0</v>
      </c>
      <c r="R33" s="27"/>
    </row>
    <row r="34" ht="15.75" customHeight="1">
      <c r="A34" s="17">
        <v>6.0</v>
      </c>
      <c r="B34" s="18" t="s">
        <v>16</v>
      </c>
      <c r="C34" s="19"/>
      <c r="D34" s="19"/>
      <c r="E34" s="19"/>
      <c r="F34" s="35">
        <v>0.0</v>
      </c>
      <c r="G34" s="35">
        <v>0.0</v>
      </c>
      <c r="H34" s="35">
        <v>0.0</v>
      </c>
      <c r="I34" s="35">
        <v>0.0</v>
      </c>
      <c r="J34" s="35">
        <v>0.0</v>
      </c>
      <c r="K34" s="40">
        <v>0.0</v>
      </c>
      <c r="L34" s="40">
        <v>0.0</v>
      </c>
      <c r="M34" s="35">
        <v>0.0</v>
      </c>
      <c r="N34" s="35">
        <v>0.0</v>
      </c>
      <c r="O34" s="40">
        <v>0.0</v>
      </c>
      <c r="P34" s="40">
        <v>0.0</v>
      </c>
      <c r="Q34" s="23">
        <v>0.0</v>
      </c>
      <c r="R34" s="27"/>
    </row>
    <row r="35" ht="15.75" customHeight="1">
      <c r="A35" s="17">
        <v>7.0</v>
      </c>
      <c r="B35" s="18" t="s">
        <v>17</v>
      </c>
      <c r="C35" s="19"/>
      <c r="D35" s="19"/>
      <c r="E35" s="19"/>
      <c r="F35" s="35">
        <v>27.0</v>
      </c>
      <c r="G35" s="35">
        <v>29.0</v>
      </c>
      <c r="H35" s="35">
        <v>31.0</v>
      </c>
      <c r="I35" s="35">
        <v>36.0</v>
      </c>
      <c r="J35" s="35">
        <v>24.0</v>
      </c>
      <c r="K35" s="40">
        <v>10.0</v>
      </c>
      <c r="L35" s="40">
        <v>31.0</v>
      </c>
      <c r="M35" s="35">
        <v>32.0</v>
      </c>
      <c r="N35" s="35">
        <v>17.0</v>
      </c>
      <c r="O35" s="40">
        <v>5.0</v>
      </c>
      <c r="P35" s="40">
        <v>9.0</v>
      </c>
      <c r="Q35" s="23">
        <v>196.0</v>
      </c>
      <c r="R35" s="27"/>
    </row>
    <row r="36" ht="15.75" customHeight="1">
      <c r="A36" s="17">
        <v>8.0</v>
      </c>
      <c r="B36" s="18" t="s">
        <v>18</v>
      </c>
      <c r="C36" s="19"/>
      <c r="D36" s="19"/>
      <c r="E36" s="19"/>
      <c r="F36" s="35">
        <v>0.0</v>
      </c>
      <c r="G36" s="35">
        <v>0.0</v>
      </c>
      <c r="H36" s="35">
        <v>0.0</v>
      </c>
      <c r="I36" s="35">
        <v>0.0</v>
      </c>
      <c r="J36" s="35">
        <v>0.0</v>
      </c>
      <c r="K36" s="40">
        <v>0.0</v>
      </c>
      <c r="L36" s="40">
        <v>0.0</v>
      </c>
      <c r="M36" s="35">
        <v>0.0</v>
      </c>
      <c r="N36" s="35">
        <v>0.0</v>
      </c>
      <c r="O36" s="40">
        <v>0.0</v>
      </c>
      <c r="P36" s="40">
        <v>0.0</v>
      </c>
      <c r="Q36" s="23">
        <v>0.0</v>
      </c>
      <c r="R36" s="27"/>
    </row>
    <row r="37" ht="15.75" customHeight="1">
      <c r="A37" s="17">
        <v>9.0</v>
      </c>
      <c r="B37" s="18" t="s">
        <v>19</v>
      </c>
      <c r="C37" s="19"/>
      <c r="D37" s="19"/>
      <c r="E37" s="19"/>
      <c r="F37" s="35">
        <v>26.0</v>
      </c>
      <c r="G37" s="35">
        <v>26.0</v>
      </c>
      <c r="H37" s="35">
        <v>22.0</v>
      </c>
      <c r="I37" s="35">
        <v>26.0</v>
      </c>
      <c r="J37" s="35">
        <v>16.0</v>
      </c>
      <c r="K37" s="40">
        <v>10.0</v>
      </c>
      <c r="L37" s="40">
        <v>19.0</v>
      </c>
      <c r="M37" s="35">
        <v>26.0</v>
      </c>
      <c r="N37" s="35">
        <v>14.0</v>
      </c>
      <c r="O37" s="40">
        <v>6.0</v>
      </c>
      <c r="P37" s="40">
        <v>5.0</v>
      </c>
      <c r="Q37" s="23">
        <v>156.0</v>
      </c>
      <c r="R37" s="27"/>
    </row>
    <row r="38" ht="15.75" customHeight="1">
      <c r="A38" s="17">
        <v>10.0</v>
      </c>
      <c r="B38" s="18" t="s">
        <v>20</v>
      </c>
      <c r="C38" s="39">
        <v>14.0</v>
      </c>
      <c r="D38" s="39">
        <v>2.0</v>
      </c>
      <c r="E38" s="39">
        <v>4.0</v>
      </c>
      <c r="F38" s="35">
        <v>19.0</v>
      </c>
      <c r="G38" s="35">
        <v>15.0</v>
      </c>
      <c r="H38" s="35">
        <v>19.0</v>
      </c>
      <c r="I38" s="35">
        <v>19.0</v>
      </c>
      <c r="J38" s="35">
        <v>12.0</v>
      </c>
      <c r="K38" s="40">
        <v>10.0</v>
      </c>
      <c r="L38" s="40">
        <v>19.0</v>
      </c>
      <c r="M38" s="35">
        <v>10.0</v>
      </c>
      <c r="N38" s="35">
        <v>10.0</v>
      </c>
      <c r="O38" s="40">
        <v>1.0</v>
      </c>
      <c r="P38" s="40">
        <v>9.0</v>
      </c>
      <c r="Q38" s="23">
        <v>118.0</v>
      </c>
      <c r="R38" s="27"/>
    </row>
    <row r="39" ht="15.75" customHeight="1">
      <c r="A39" s="17">
        <v>11.0</v>
      </c>
      <c r="B39" s="18" t="s">
        <v>21</v>
      </c>
      <c r="C39" s="19"/>
      <c r="D39" s="19"/>
      <c r="E39" s="19"/>
      <c r="F39" s="35">
        <v>19.0</v>
      </c>
      <c r="G39" s="35">
        <v>19.0</v>
      </c>
      <c r="H39" s="35">
        <v>16.0</v>
      </c>
      <c r="I39" s="35">
        <v>19.0</v>
      </c>
      <c r="J39" s="35">
        <v>12.0</v>
      </c>
      <c r="K39" s="40">
        <v>5.0</v>
      </c>
      <c r="L39" s="40">
        <v>6.0</v>
      </c>
      <c r="M39" s="35">
        <v>24.0</v>
      </c>
      <c r="N39" s="35">
        <v>9.0</v>
      </c>
      <c r="O39" s="40">
        <v>3.0</v>
      </c>
      <c r="P39" s="40">
        <v>6.0</v>
      </c>
      <c r="Q39" s="23">
        <v>118.0</v>
      </c>
      <c r="R39" s="27"/>
    </row>
    <row r="40" ht="15.75" customHeight="1">
      <c r="A40" s="17">
        <v>12.0</v>
      </c>
      <c r="B40" s="18" t="s">
        <v>22</v>
      </c>
      <c r="C40" s="19"/>
      <c r="D40" s="19"/>
      <c r="E40" s="19"/>
      <c r="F40" s="35">
        <v>19.0</v>
      </c>
      <c r="G40" s="35">
        <v>19.0</v>
      </c>
      <c r="H40" s="35">
        <v>27.0</v>
      </c>
      <c r="I40" s="35">
        <v>32.0</v>
      </c>
      <c r="J40" s="35">
        <v>25.0</v>
      </c>
      <c r="K40" s="40">
        <v>8.0</v>
      </c>
      <c r="L40" s="40">
        <v>29.0</v>
      </c>
      <c r="M40" s="35">
        <v>33.0</v>
      </c>
      <c r="N40" s="35">
        <v>14.0</v>
      </c>
      <c r="O40" s="40">
        <v>5.0</v>
      </c>
      <c r="P40" s="40">
        <v>12.0</v>
      </c>
      <c r="Q40" s="23">
        <v>169.0</v>
      </c>
      <c r="R40" s="27"/>
    </row>
    <row r="41" ht="15.75" customHeight="1">
      <c r="A41" s="17">
        <v>13.0</v>
      </c>
      <c r="B41" s="18" t="s">
        <v>23</v>
      </c>
      <c r="C41" s="19"/>
      <c r="D41" s="19"/>
      <c r="E41" s="19"/>
      <c r="F41" s="35">
        <v>0.0</v>
      </c>
      <c r="G41" s="35">
        <v>0.0</v>
      </c>
      <c r="H41" s="35">
        <v>10.0</v>
      </c>
      <c r="I41" s="35">
        <v>38.0</v>
      </c>
      <c r="J41" s="35">
        <v>20.0</v>
      </c>
      <c r="K41" s="40">
        <v>8.0</v>
      </c>
      <c r="L41" s="40">
        <v>25.0</v>
      </c>
      <c r="M41" s="35">
        <v>27.0</v>
      </c>
      <c r="N41" s="35">
        <v>22.0</v>
      </c>
      <c r="O41" s="40">
        <v>9.0</v>
      </c>
      <c r="P41" s="40">
        <v>22.0</v>
      </c>
      <c r="Q41" s="23">
        <v>117.0</v>
      </c>
      <c r="R41" s="27"/>
    </row>
    <row r="42" ht="15.75" customHeight="1">
      <c r="A42" s="17">
        <v>14.0</v>
      </c>
      <c r="B42" s="18" t="s">
        <v>24</v>
      </c>
      <c r="C42" s="19"/>
      <c r="D42" s="19"/>
      <c r="E42" s="19"/>
      <c r="F42" s="35">
        <v>0.0</v>
      </c>
      <c r="G42" s="35">
        <v>0.0</v>
      </c>
      <c r="H42" s="35">
        <v>0.0</v>
      </c>
      <c r="I42" s="35">
        <v>0.0</v>
      </c>
      <c r="J42" s="35">
        <v>0.0</v>
      </c>
      <c r="K42" s="40">
        <v>0.0</v>
      </c>
      <c r="L42" s="40">
        <v>0.0</v>
      </c>
      <c r="M42" s="35">
        <v>14.0</v>
      </c>
      <c r="N42" s="35">
        <v>6.0</v>
      </c>
      <c r="O42" s="40">
        <v>3.0</v>
      </c>
      <c r="P42" s="40">
        <v>5.0</v>
      </c>
      <c r="Q42" s="23">
        <v>20.0</v>
      </c>
      <c r="R42" s="27"/>
    </row>
    <row r="43" ht="15.75" customHeight="1">
      <c r="A43" s="17">
        <v>15.0</v>
      </c>
      <c r="B43" s="18" t="s">
        <v>25</v>
      </c>
      <c r="C43" s="39">
        <v>11.0</v>
      </c>
      <c r="D43" s="39">
        <v>3.0</v>
      </c>
      <c r="E43" s="39">
        <v>7.0</v>
      </c>
      <c r="F43" s="35">
        <v>38.0</v>
      </c>
      <c r="G43" s="35">
        <v>39.0</v>
      </c>
      <c r="H43" s="35">
        <v>33.0</v>
      </c>
      <c r="I43" s="35">
        <v>40.0</v>
      </c>
      <c r="J43" s="35">
        <v>25.0</v>
      </c>
      <c r="K43" s="40">
        <v>13.0</v>
      </c>
      <c r="L43" s="40">
        <v>49.0</v>
      </c>
      <c r="M43" s="35">
        <v>37.0</v>
      </c>
      <c r="N43" s="35">
        <v>23.0</v>
      </c>
      <c r="O43" s="40">
        <v>8.0</v>
      </c>
      <c r="P43" s="40">
        <v>16.0</v>
      </c>
      <c r="Q43" s="23">
        <v>246.0</v>
      </c>
      <c r="R43" s="27"/>
    </row>
    <row r="44" ht="15.75" customHeight="1">
      <c r="A44" s="17">
        <v>16.0</v>
      </c>
      <c r="B44" s="18" t="s">
        <v>26</v>
      </c>
      <c r="C44" s="19"/>
      <c r="D44" s="19"/>
      <c r="E44" s="19"/>
      <c r="F44" s="35">
        <v>29.0</v>
      </c>
      <c r="G44" s="35">
        <v>36.0</v>
      </c>
      <c r="H44" s="35">
        <v>30.0</v>
      </c>
      <c r="I44" s="35">
        <v>39.0</v>
      </c>
      <c r="J44" s="35">
        <v>17.0</v>
      </c>
      <c r="K44" s="40">
        <v>24.0</v>
      </c>
      <c r="L44" s="40">
        <v>32.0</v>
      </c>
      <c r="M44" s="35">
        <v>17.0</v>
      </c>
      <c r="N44" s="35">
        <v>17.0</v>
      </c>
      <c r="O44" s="40">
        <v>9.0</v>
      </c>
      <c r="P44" s="40">
        <v>16.0</v>
      </c>
      <c r="Q44" s="23">
        <v>185.0</v>
      </c>
      <c r="R44" s="27"/>
    </row>
    <row r="45" ht="15.75" customHeight="1">
      <c r="A45" s="17">
        <v>17.0</v>
      </c>
      <c r="B45" s="18" t="s">
        <v>27</v>
      </c>
      <c r="C45" s="19"/>
      <c r="D45" s="19"/>
      <c r="E45" s="19"/>
      <c r="F45" s="35">
        <v>0.0</v>
      </c>
      <c r="G45" s="35">
        <v>0.0</v>
      </c>
      <c r="H45" s="35">
        <v>8.0</v>
      </c>
      <c r="I45" s="35">
        <v>5.0</v>
      </c>
      <c r="J45" s="35">
        <v>10.0</v>
      </c>
      <c r="K45" s="40">
        <v>3.0</v>
      </c>
      <c r="L45" s="40">
        <v>4.0</v>
      </c>
      <c r="M45" s="35">
        <v>6.0</v>
      </c>
      <c r="N45" s="35">
        <v>5.0</v>
      </c>
      <c r="O45" s="40">
        <v>2.0</v>
      </c>
      <c r="P45" s="40">
        <v>2.0</v>
      </c>
      <c r="Q45" s="23">
        <v>34.0</v>
      </c>
      <c r="R45" s="27"/>
    </row>
    <row r="46" ht="15.75" customHeight="1">
      <c r="A46" s="17">
        <v>18.0</v>
      </c>
      <c r="B46" s="18" t="s">
        <v>28</v>
      </c>
      <c r="C46" s="19"/>
      <c r="D46" s="19"/>
      <c r="E46" s="19"/>
      <c r="F46" s="35">
        <v>0.0</v>
      </c>
      <c r="G46" s="35">
        <v>0.0</v>
      </c>
      <c r="H46" s="35">
        <v>22.0</v>
      </c>
      <c r="I46" s="35">
        <v>30.0</v>
      </c>
      <c r="J46" s="35">
        <v>16.0</v>
      </c>
      <c r="K46" s="40">
        <v>10.0</v>
      </c>
      <c r="L46" s="40">
        <v>27.0</v>
      </c>
      <c r="M46" s="35">
        <v>24.0</v>
      </c>
      <c r="N46" s="35">
        <v>15.0</v>
      </c>
      <c r="O46" s="40">
        <v>5.0</v>
      </c>
      <c r="P46" s="40">
        <v>19.0</v>
      </c>
      <c r="Q46" s="23">
        <v>107.0</v>
      </c>
      <c r="R46" s="27"/>
    </row>
    <row r="47" ht="15.75" customHeight="1">
      <c r="A47" s="17">
        <v>19.0</v>
      </c>
      <c r="B47" s="18" t="s">
        <v>29</v>
      </c>
      <c r="C47" s="19"/>
      <c r="D47" s="19"/>
      <c r="E47" s="19"/>
      <c r="F47" s="35">
        <v>0.0</v>
      </c>
      <c r="G47" s="35">
        <v>0.0</v>
      </c>
      <c r="H47" s="35">
        <v>0.0</v>
      </c>
      <c r="I47" s="35">
        <v>0.0</v>
      </c>
      <c r="J47" s="35">
        <v>0.0</v>
      </c>
      <c r="K47" s="40">
        <v>0.0</v>
      </c>
      <c r="L47" s="40">
        <v>0.0</v>
      </c>
      <c r="M47" s="35">
        <v>0.0</v>
      </c>
      <c r="N47" s="35">
        <v>0.0</v>
      </c>
      <c r="O47" s="40">
        <v>0.0</v>
      </c>
      <c r="P47" s="40">
        <v>0.0</v>
      </c>
      <c r="Q47" s="23">
        <v>0.0</v>
      </c>
      <c r="R47" s="27"/>
    </row>
    <row r="48" ht="15.75" customHeight="1">
      <c r="A48" s="17">
        <v>20.0</v>
      </c>
      <c r="B48" s="18" t="s">
        <v>30</v>
      </c>
      <c r="C48" s="19"/>
      <c r="D48" s="19"/>
      <c r="E48" s="19"/>
      <c r="F48" s="35">
        <v>0.0</v>
      </c>
      <c r="G48" s="35">
        <v>0.0</v>
      </c>
      <c r="H48" s="35">
        <v>0.0</v>
      </c>
      <c r="I48" s="35">
        <v>6.0</v>
      </c>
      <c r="J48" s="35">
        <v>11.0</v>
      </c>
      <c r="K48" s="40">
        <v>2.0</v>
      </c>
      <c r="L48" s="40">
        <v>6.0</v>
      </c>
      <c r="M48" s="35">
        <v>7.0</v>
      </c>
      <c r="N48" s="35">
        <v>5.0</v>
      </c>
      <c r="O48" s="40">
        <v>2.0</v>
      </c>
      <c r="P48" s="40">
        <v>4.0</v>
      </c>
      <c r="Q48" s="23">
        <v>29.0</v>
      </c>
      <c r="R48" s="27"/>
    </row>
    <row r="49" ht="15.75" customHeight="1">
      <c r="A49" s="17">
        <v>21.0</v>
      </c>
      <c r="B49" s="18" t="s">
        <v>31</v>
      </c>
      <c r="C49" s="19"/>
      <c r="D49" s="19"/>
      <c r="E49" s="19"/>
      <c r="F49" s="35">
        <v>0.0</v>
      </c>
      <c r="G49" s="35">
        <v>0.0</v>
      </c>
      <c r="H49" s="35">
        <v>16.0</v>
      </c>
      <c r="I49" s="35">
        <v>19.0</v>
      </c>
      <c r="J49" s="35">
        <v>12.0</v>
      </c>
      <c r="K49" s="40">
        <v>3.0</v>
      </c>
      <c r="L49" s="40">
        <v>6.0</v>
      </c>
      <c r="M49" s="35">
        <v>26.0</v>
      </c>
      <c r="N49" s="35">
        <v>9.0</v>
      </c>
      <c r="O49" s="40">
        <v>3.0</v>
      </c>
      <c r="P49" s="40">
        <v>6.0</v>
      </c>
      <c r="Q49" s="23">
        <v>82.0</v>
      </c>
      <c r="R49" s="27"/>
    </row>
    <row r="50" ht="15.75" customHeight="1">
      <c r="A50" s="17">
        <v>22.0</v>
      </c>
      <c r="B50" s="18" t="s">
        <v>32</v>
      </c>
      <c r="C50" s="19"/>
      <c r="D50" s="19"/>
      <c r="E50" s="19"/>
      <c r="F50" s="35">
        <v>0.0</v>
      </c>
      <c r="G50" s="35">
        <v>0.0</v>
      </c>
      <c r="H50" s="35">
        <v>0.0</v>
      </c>
      <c r="I50" s="35">
        <v>0.0</v>
      </c>
      <c r="J50" s="35">
        <v>3.0</v>
      </c>
      <c r="K50" s="40">
        <v>2.0</v>
      </c>
      <c r="L50" s="40">
        <v>1.0</v>
      </c>
      <c r="M50" s="35">
        <v>14.0</v>
      </c>
      <c r="N50" s="35">
        <v>7.0</v>
      </c>
      <c r="O50" s="40">
        <v>4.0</v>
      </c>
      <c r="P50" s="40">
        <v>4.0</v>
      </c>
      <c r="Q50" s="23">
        <v>24.0</v>
      </c>
      <c r="R50" s="28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50"/>
    <mergeCell ref="A28:Q28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4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42" t="s">
        <v>1</v>
      </c>
      <c r="C2" s="42"/>
      <c r="D2" s="1"/>
      <c r="E2" s="1"/>
      <c r="F2" s="43" t="s">
        <v>41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44" t="s">
        <v>3</v>
      </c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45" t="s">
        <v>4</v>
      </c>
      <c r="C4" s="45">
        <v>4.0</v>
      </c>
      <c r="D4" s="46" t="s">
        <v>5</v>
      </c>
      <c r="E4" s="46" t="s">
        <v>6</v>
      </c>
      <c r="F4" s="45">
        <v>5.0</v>
      </c>
      <c r="G4" s="45">
        <v>6.0</v>
      </c>
      <c r="H4" s="45">
        <v>7.0</v>
      </c>
      <c r="I4" s="45">
        <v>8.0</v>
      </c>
      <c r="J4" s="45">
        <v>9.0</v>
      </c>
      <c r="K4" s="46" t="s">
        <v>5</v>
      </c>
      <c r="L4" s="46" t="s">
        <v>6</v>
      </c>
      <c r="M4" s="45">
        <v>10.0</v>
      </c>
      <c r="N4" s="45">
        <v>11.0</v>
      </c>
      <c r="O4" s="46" t="s">
        <v>5</v>
      </c>
      <c r="P4" s="46" t="s">
        <v>6</v>
      </c>
      <c r="Q4" s="45" t="s">
        <v>7</v>
      </c>
      <c r="S4" s="1" t="s">
        <v>8</v>
      </c>
    </row>
    <row r="5">
      <c r="A5" s="47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S5" s="1"/>
    </row>
    <row r="6">
      <c r="A6" s="48">
        <v>1.0</v>
      </c>
      <c r="B6" s="49" t="s">
        <v>10</v>
      </c>
      <c r="C6" s="19"/>
      <c r="D6" s="19"/>
      <c r="E6" s="19"/>
      <c r="F6" s="35">
        <v>65.0</v>
      </c>
      <c r="G6" s="35">
        <v>63.0</v>
      </c>
      <c r="H6" s="35">
        <v>97.0</v>
      </c>
      <c r="I6" s="35">
        <v>112.0</v>
      </c>
      <c r="J6" s="35">
        <v>91.0</v>
      </c>
      <c r="K6" s="36">
        <v>33.0</v>
      </c>
      <c r="L6" s="36">
        <v>91.0</v>
      </c>
      <c r="M6" s="35">
        <v>65.0</v>
      </c>
      <c r="N6" s="35">
        <v>41.0</v>
      </c>
      <c r="O6" s="36">
        <v>10.0</v>
      </c>
      <c r="P6" s="36">
        <v>26.0</v>
      </c>
      <c r="Q6" s="50">
        <v>534.0</v>
      </c>
      <c r="S6" s="1">
        <f t="shared" ref="S6:S14" si="1">SUM(F6:J6,M6:N6)</f>
        <v>534</v>
      </c>
    </row>
    <row r="7">
      <c r="A7" s="48">
        <v>2.0</v>
      </c>
      <c r="B7" s="49" t="s">
        <v>12</v>
      </c>
      <c r="C7" s="19"/>
      <c r="D7" s="19"/>
      <c r="E7" s="19"/>
      <c r="F7" s="35">
        <v>19.0</v>
      </c>
      <c r="G7" s="35">
        <v>30.0</v>
      </c>
      <c r="H7" s="35">
        <v>28.0</v>
      </c>
      <c r="I7" s="35">
        <v>31.0</v>
      </c>
      <c r="J7" s="35">
        <v>42.0</v>
      </c>
      <c r="K7" s="36">
        <v>12.0</v>
      </c>
      <c r="L7" s="36">
        <v>34.0</v>
      </c>
      <c r="M7" s="35">
        <v>43.0</v>
      </c>
      <c r="N7" s="35">
        <v>33.0</v>
      </c>
      <c r="O7" s="36">
        <v>10.0</v>
      </c>
      <c r="P7" s="36">
        <v>12.0</v>
      </c>
      <c r="Q7" s="50">
        <v>226.0</v>
      </c>
      <c r="S7" s="1">
        <f t="shared" si="1"/>
        <v>226</v>
      </c>
    </row>
    <row r="8">
      <c r="A8" s="48">
        <v>3.0</v>
      </c>
      <c r="B8" s="49" t="s">
        <v>13</v>
      </c>
      <c r="C8" s="19"/>
      <c r="D8" s="19"/>
      <c r="E8" s="19"/>
      <c r="F8" s="35">
        <v>68.0</v>
      </c>
      <c r="G8" s="35">
        <v>57.0</v>
      </c>
      <c r="H8" s="35">
        <v>54.0</v>
      </c>
      <c r="I8" s="35">
        <v>73.0</v>
      </c>
      <c r="J8" s="35">
        <v>73.0</v>
      </c>
      <c r="K8" s="36">
        <v>29.0</v>
      </c>
      <c r="L8" s="36">
        <v>61.0</v>
      </c>
      <c r="M8" s="35">
        <v>46.0</v>
      </c>
      <c r="N8" s="35">
        <v>31.0</v>
      </c>
      <c r="O8" s="36">
        <v>8.0</v>
      </c>
      <c r="P8" s="36">
        <v>17.0</v>
      </c>
      <c r="Q8" s="50">
        <v>402.0</v>
      </c>
      <c r="S8" s="1">
        <f t="shared" si="1"/>
        <v>402</v>
      </c>
    </row>
    <row r="9">
      <c r="A9" s="48">
        <v>4.0</v>
      </c>
      <c r="B9" s="49" t="s">
        <v>14</v>
      </c>
      <c r="C9" s="19"/>
      <c r="D9" s="19"/>
      <c r="E9" s="19"/>
      <c r="F9" s="35">
        <v>49.0</v>
      </c>
      <c r="G9" s="35">
        <v>59.0</v>
      </c>
      <c r="H9" s="35">
        <v>101.0</v>
      </c>
      <c r="I9" s="35">
        <v>105.0</v>
      </c>
      <c r="J9" s="35">
        <v>84.0</v>
      </c>
      <c r="K9" s="36">
        <v>36.0</v>
      </c>
      <c r="L9" s="36">
        <v>79.0</v>
      </c>
      <c r="M9" s="35">
        <v>68.0</v>
      </c>
      <c r="N9" s="35">
        <v>33.0</v>
      </c>
      <c r="O9" s="36">
        <v>12.0</v>
      </c>
      <c r="P9" s="36">
        <v>21.0</v>
      </c>
      <c r="Q9" s="50">
        <v>499.0</v>
      </c>
      <c r="S9" s="1">
        <f t="shared" si="1"/>
        <v>499</v>
      </c>
    </row>
    <row r="10">
      <c r="A10" s="48">
        <v>5.0</v>
      </c>
      <c r="B10" s="49" t="s">
        <v>15</v>
      </c>
      <c r="C10" s="19"/>
      <c r="D10" s="19"/>
      <c r="E10" s="19"/>
      <c r="F10" s="35">
        <v>17.0</v>
      </c>
      <c r="G10" s="35">
        <v>8.0</v>
      </c>
      <c r="H10" s="35">
        <v>15.0</v>
      </c>
      <c r="I10" s="35">
        <v>13.0</v>
      </c>
      <c r="J10" s="35">
        <v>11.0</v>
      </c>
      <c r="K10" s="36">
        <v>5.0</v>
      </c>
      <c r="L10" s="36">
        <v>7.0</v>
      </c>
      <c r="M10" s="35">
        <v>26.0</v>
      </c>
      <c r="N10" s="35">
        <v>22.0</v>
      </c>
      <c r="O10" s="36">
        <v>2.0</v>
      </c>
      <c r="P10" s="36">
        <v>4.0</v>
      </c>
      <c r="Q10" s="50">
        <v>112.0</v>
      </c>
      <c r="S10" s="1">
        <f t="shared" si="1"/>
        <v>112</v>
      </c>
    </row>
    <row r="11">
      <c r="A11" s="48">
        <v>6.0</v>
      </c>
      <c r="B11" s="49" t="s">
        <v>16</v>
      </c>
      <c r="C11" s="19"/>
      <c r="D11" s="19"/>
      <c r="E11" s="19"/>
      <c r="F11" s="18"/>
      <c r="G11" s="18"/>
      <c r="H11" s="18"/>
      <c r="I11" s="35">
        <v>4.0</v>
      </c>
      <c r="J11" s="35">
        <v>16.0</v>
      </c>
      <c r="K11" s="36">
        <v>2.0</v>
      </c>
      <c r="L11" s="36">
        <v>5.0</v>
      </c>
      <c r="M11" s="35">
        <v>13.0</v>
      </c>
      <c r="N11" s="35">
        <v>13.0</v>
      </c>
      <c r="O11" s="36">
        <v>3.0</v>
      </c>
      <c r="P11" s="36">
        <v>6.0</v>
      </c>
      <c r="Q11" s="50">
        <v>46.0</v>
      </c>
      <c r="S11" s="1">
        <f t="shared" si="1"/>
        <v>46</v>
      </c>
    </row>
    <row r="12">
      <c r="A12" s="48">
        <v>7.0</v>
      </c>
      <c r="B12" s="49" t="s">
        <v>17</v>
      </c>
      <c r="C12" s="19"/>
      <c r="D12" s="19"/>
      <c r="E12" s="19"/>
      <c r="F12" s="35">
        <v>69.0</v>
      </c>
      <c r="G12" s="35">
        <v>91.0</v>
      </c>
      <c r="H12" s="35">
        <v>99.0</v>
      </c>
      <c r="I12" s="35">
        <v>118.0</v>
      </c>
      <c r="J12" s="35">
        <v>116.0</v>
      </c>
      <c r="K12" s="36">
        <v>33.0</v>
      </c>
      <c r="L12" s="36">
        <v>76.0</v>
      </c>
      <c r="M12" s="35">
        <v>65.0</v>
      </c>
      <c r="N12" s="35">
        <v>45.0</v>
      </c>
      <c r="O12" s="36">
        <v>10.0</v>
      </c>
      <c r="P12" s="36">
        <v>25.0</v>
      </c>
      <c r="Q12" s="50">
        <v>603.0</v>
      </c>
      <c r="S12" s="1">
        <f t="shared" si="1"/>
        <v>603</v>
      </c>
    </row>
    <row r="13">
      <c r="A13" s="48">
        <v>8.0</v>
      </c>
      <c r="B13" s="49" t="s">
        <v>18</v>
      </c>
      <c r="C13" s="19"/>
      <c r="D13" s="19"/>
      <c r="E13" s="19"/>
      <c r="F13" s="18"/>
      <c r="G13" s="18"/>
      <c r="H13" s="18"/>
      <c r="I13" s="18"/>
      <c r="J13" s="18"/>
      <c r="K13" s="34"/>
      <c r="L13" s="34"/>
      <c r="M13" s="18"/>
      <c r="N13" s="18"/>
      <c r="O13" s="34"/>
      <c r="P13" s="34"/>
      <c r="Q13" s="50">
        <v>0.0</v>
      </c>
      <c r="S13" s="1">
        <f t="shared" si="1"/>
        <v>0</v>
      </c>
    </row>
    <row r="14">
      <c r="A14" s="48">
        <v>9.0</v>
      </c>
      <c r="B14" s="49" t="s">
        <v>19</v>
      </c>
      <c r="C14" s="19"/>
      <c r="D14" s="19"/>
      <c r="E14" s="19"/>
      <c r="F14" s="35">
        <v>122.0</v>
      </c>
      <c r="G14" s="35">
        <v>148.0</v>
      </c>
      <c r="H14" s="35">
        <v>117.0</v>
      </c>
      <c r="I14" s="35">
        <v>134.0</v>
      </c>
      <c r="J14" s="35">
        <v>149.0</v>
      </c>
      <c r="K14" s="36">
        <v>44.0</v>
      </c>
      <c r="L14" s="36">
        <v>104.0</v>
      </c>
      <c r="M14" s="35">
        <v>66.0</v>
      </c>
      <c r="N14" s="35">
        <v>47.0</v>
      </c>
      <c r="O14" s="36">
        <v>14.0</v>
      </c>
      <c r="P14" s="36">
        <v>26.0</v>
      </c>
      <c r="Q14" s="50">
        <v>783.0</v>
      </c>
      <c r="S14" s="1">
        <f t="shared" si="1"/>
        <v>783</v>
      </c>
    </row>
    <row r="15">
      <c r="A15" s="48">
        <v>10.0</v>
      </c>
      <c r="B15" s="49" t="s">
        <v>20</v>
      </c>
      <c r="C15" s="39">
        <v>131.0</v>
      </c>
      <c r="D15" s="36">
        <v>3.0</v>
      </c>
      <c r="E15" s="36">
        <v>7.0</v>
      </c>
      <c r="F15" s="35">
        <v>121.0</v>
      </c>
      <c r="G15" s="35">
        <v>82.0</v>
      </c>
      <c r="H15" s="35">
        <v>65.0</v>
      </c>
      <c r="I15" s="35">
        <v>78.0</v>
      </c>
      <c r="J15" s="35">
        <v>61.0</v>
      </c>
      <c r="K15" s="36">
        <v>20.0</v>
      </c>
      <c r="L15" s="36">
        <v>30.0</v>
      </c>
      <c r="M15" s="35">
        <v>59.0</v>
      </c>
      <c r="N15" s="35">
        <v>44.0</v>
      </c>
      <c r="O15" s="36">
        <v>4.0</v>
      </c>
      <c r="P15" s="36">
        <v>1.0</v>
      </c>
      <c r="Q15" s="50">
        <v>641.0</v>
      </c>
      <c r="S15" s="1">
        <f>SUM(F15:J15,M15:N15,C15)</f>
        <v>641</v>
      </c>
    </row>
    <row r="16">
      <c r="A16" s="48">
        <v>11.0</v>
      </c>
      <c r="B16" s="49" t="s">
        <v>21</v>
      </c>
      <c r="C16" s="19"/>
      <c r="D16" s="19"/>
      <c r="E16" s="19"/>
      <c r="F16" s="18"/>
      <c r="G16" s="18"/>
      <c r="H16" s="18"/>
      <c r="I16" s="18"/>
      <c r="J16" s="18"/>
      <c r="K16" s="34"/>
      <c r="L16" s="34"/>
      <c r="M16" s="18"/>
      <c r="N16" s="18"/>
      <c r="O16" s="34"/>
      <c r="P16" s="34"/>
      <c r="Q16" s="50">
        <v>0.0</v>
      </c>
      <c r="S16" s="1">
        <f t="shared" ref="S16:S19" si="2">SUM(F16:J16,M16:N16)</f>
        <v>0</v>
      </c>
    </row>
    <row r="17">
      <c r="A17" s="48">
        <v>12.0</v>
      </c>
      <c r="B17" s="49" t="s">
        <v>22</v>
      </c>
      <c r="C17" s="19"/>
      <c r="D17" s="19"/>
      <c r="E17" s="19"/>
      <c r="F17" s="35">
        <v>25.0</v>
      </c>
      <c r="G17" s="35">
        <v>97.0</v>
      </c>
      <c r="H17" s="35">
        <v>105.0</v>
      </c>
      <c r="I17" s="35">
        <v>134.0</v>
      </c>
      <c r="J17" s="35">
        <v>124.0</v>
      </c>
      <c r="K17" s="36">
        <v>36.0</v>
      </c>
      <c r="L17" s="36">
        <v>86.0</v>
      </c>
      <c r="M17" s="35">
        <v>74.0</v>
      </c>
      <c r="N17" s="35">
        <v>50.0</v>
      </c>
      <c r="O17" s="36">
        <v>12.0</v>
      </c>
      <c r="P17" s="36">
        <v>41.0</v>
      </c>
      <c r="Q17" s="50">
        <v>609.0</v>
      </c>
      <c r="S17" s="1">
        <f t="shared" si="2"/>
        <v>609</v>
      </c>
    </row>
    <row r="18">
      <c r="A18" s="48">
        <v>13.0</v>
      </c>
      <c r="B18" s="49" t="s">
        <v>23</v>
      </c>
      <c r="C18" s="19"/>
      <c r="D18" s="19"/>
      <c r="E18" s="19"/>
      <c r="F18" s="35">
        <v>30.0</v>
      </c>
      <c r="G18" s="18"/>
      <c r="H18" s="35">
        <v>46.0</v>
      </c>
      <c r="I18" s="35">
        <v>104.0</v>
      </c>
      <c r="J18" s="35">
        <v>94.0</v>
      </c>
      <c r="K18" s="36">
        <v>19.0</v>
      </c>
      <c r="L18" s="36">
        <v>38.0</v>
      </c>
      <c r="M18" s="35">
        <v>60.0</v>
      </c>
      <c r="N18" s="35">
        <v>35.0</v>
      </c>
      <c r="O18" s="36">
        <v>14.0</v>
      </c>
      <c r="P18" s="36">
        <v>26.0</v>
      </c>
      <c r="Q18" s="50">
        <v>369.0</v>
      </c>
      <c r="S18" s="1">
        <f t="shared" si="2"/>
        <v>369</v>
      </c>
    </row>
    <row r="19">
      <c r="A19" s="48">
        <v>14.0</v>
      </c>
      <c r="B19" s="49" t="s">
        <v>24</v>
      </c>
      <c r="C19" s="19"/>
      <c r="D19" s="19"/>
      <c r="E19" s="19"/>
      <c r="F19" s="18"/>
      <c r="G19" s="18"/>
      <c r="H19" s="35">
        <v>22.0</v>
      </c>
      <c r="I19" s="35">
        <v>42.0</v>
      </c>
      <c r="J19" s="35">
        <v>51.0</v>
      </c>
      <c r="K19" s="36">
        <v>5.0</v>
      </c>
      <c r="L19" s="36">
        <v>11.0</v>
      </c>
      <c r="M19" s="35">
        <v>40.0</v>
      </c>
      <c r="N19" s="35">
        <v>32.0</v>
      </c>
      <c r="O19" s="36">
        <v>9.0</v>
      </c>
      <c r="P19" s="36">
        <v>26.0</v>
      </c>
      <c r="Q19" s="50">
        <v>187.0</v>
      </c>
      <c r="S19" s="1">
        <f t="shared" si="2"/>
        <v>187</v>
      </c>
    </row>
    <row r="20">
      <c r="A20" s="48">
        <v>15.0</v>
      </c>
      <c r="B20" s="49" t="s">
        <v>25</v>
      </c>
      <c r="C20" s="39">
        <v>117.0</v>
      </c>
      <c r="D20" s="36">
        <v>9.0</v>
      </c>
      <c r="E20" s="36">
        <v>25.0</v>
      </c>
      <c r="F20" s="35">
        <v>173.0</v>
      </c>
      <c r="G20" s="35">
        <v>165.0</v>
      </c>
      <c r="H20" s="35">
        <v>149.0</v>
      </c>
      <c r="I20" s="35">
        <v>151.0</v>
      </c>
      <c r="J20" s="35">
        <v>154.0</v>
      </c>
      <c r="K20" s="36">
        <v>56.0</v>
      </c>
      <c r="L20" s="36">
        <v>136.0</v>
      </c>
      <c r="M20" s="35">
        <v>59.0</v>
      </c>
      <c r="N20" s="35">
        <v>56.0</v>
      </c>
      <c r="O20" s="36">
        <v>19.0</v>
      </c>
      <c r="P20" s="36">
        <v>32.0</v>
      </c>
      <c r="Q20" s="50">
        <v>1024.0</v>
      </c>
      <c r="S20" s="1">
        <f>SUM(F20:J20,M20:N20,C20)</f>
        <v>1024</v>
      </c>
    </row>
    <row r="21" ht="15.75" customHeight="1">
      <c r="A21" s="48">
        <v>16.0</v>
      </c>
      <c r="B21" s="49" t="s">
        <v>26</v>
      </c>
      <c r="C21" s="19"/>
      <c r="D21" s="19"/>
      <c r="E21" s="19"/>
      <c r="F21" s="35">
        <v>13.0</v>
      </c>
      <c r="G21" s="35">
        <v>11.0</v>
      </c>
      <c r="H21" s="35">
        <v>59.0</v>
      </c>
      <c r="I21" s="35">
        <v>52.0</v>
      </c>
      <c r="J21" s="35">
        <v>36.0</v>
      </c>
      <c r="K21" s="36">
        <v>14.0</v>
      </c>
      <c r="L21" s="36">
        <v>31.0</v>
      </c>
      <c r="M21" s="35">
        <v>9.0</v>
      </c>
      <c r="N21" s="35">
        <v>8.0</v>
      </c>
      <c r="O21" s="36">
        <v>4.0</v>
      </c>
      <c r="P21" s="36">
        <v>8.0</v>
      </c>
      <c r="Q21" s="50">
        <v>188.0</v>
      </c>
      <c r="S21" s="1">
        <f t="shared" ref="S21:S37" si="3">SUM(F21:J21,M21:N21)</f>
        <v>188</v>
      </c>
    </row>
    <row r="22" ht="15.75" customHeight="1">
      <c r="A22" s="48">
        <v>17.0</v>
      </c>
      <c r="B22" s="49" t="s">
        <v>27</v>
      </c>
      <c r="C22" s="19"/>
      <c r="D22" s="19"/>
      <c r="E22" s="19"/>
      <c r="F22" s="18"/>
      <c r="G22" s="18"/>
      <c r="H22" s="35">
        <v>40.0</v>
      </c>
      <c r="I22" s="35">
        <v>63.0</v>
      </c>
      <c r="J22" s="35">
        <v>44.0</v>
      </c>
      <c r="K22" s="36">
        <v>13.0</v>
      </c>
      <c r="L22" s="36">
        <v>19.0</v>
      </c>
      <c r="M22" s="35">
        <v>36.0</v>
      </c>
      <c r="N22" s="35">
        <v>25.0</v>
      </c>
      <c r="O22" s="36">
        <v>4.0</v>
      </c>
      <c r="P22" s="36">
        <v>5.0</v>
      </c>
      <c r="Q22" s="50">
        <v>208.0</v>
      </c>
      <c r="S22" s="1">
        <f t="shared" si="3"/>
        <v>208</v>
      </c>
    </row>
    <row r="23" ht="15.75" customHeight="1">
      <c r="A23" s="48">
        <v>18.0</v>
      </c>
      <c r="B23" s="49" t="s">
        <v>28</v>
      </c>
      <c r="C23" s="19"/>
      <c r="D23" s="19"/>
      <c r="E23" s="19"/>
      <c r="F23" s="35">
        <v>107.0</v>
      </c>
      <c r="G23" s="35">
        <v>136.0</v>
      </c>
      <c r="H23" s="35">
        <v>124.0</v>
      </c>
      <c r="I23" s="35">
        <v>133.0</v>
      </c>
      <c r="J23" s="35">
        <v>123.0</v>
      </c>
      <c r="K23" s="36">
        <v>52.0</v>
      </c>
      <c r="L23" s="36">
        <v>93.0</v>
      </c>
      <c r="M23" s="35">
        <v>69.0</v>
      </c>
      <c r="N23" s="35">
        <v>45.0</v>
      </c>
      <c r="O23" s="36">
        <v>17.0</v>
      </c>
      <c r="P23" s="36">
        <v>27.0</v>
      </c>
      <c r="Q23" s="50">
        <v>737.0</v>
      </c>
      <c r="S23" s="1">
        <f t="shared" si="3"/>
        <v>737</v>
      </c>
    </row>
    <row r="24" ht="15.75" customHeight="1">
      <c r="A24" s="48">
        <v>19.0</v>
      </c>
      <c r="B24" s="49" t="s">
        <v>29</v>
      </c>
      <c r="C24" s="19"/>
      <c r="D24" s="19"/>
      <c r="E24" s="19"/>
      <c r="F24" s="18"/>
      <c r="G24" s="18"/>
      <c r="H24" s="18"/>
      <c r="I24" s="18"/>
      <c r="J24" s="18"/>
      <c r="K24" s="34"/>
      <c r="L24" s="34"/>
      <c r="M24" s="18"/>
      <c r="N24" s="18"/>
      <c r="O24" s="34"/>
      <c r="P24" s="34"/>
      <c r="Q24" s="50">
        <v>0.0</v>
      </c>
      <c r="S24" s="1">
        <f t="shared" si="3"/>
        <v>0</v>
      </c>
    </row>
    <row r="25" ht="15.75" customHeight="1">
      <c r="A25" s="48">
        <v>20.0</v>
      </c>
      <c r="B25" s="49" t="s">
        <v>30</v>
      </c>
      <c r="C25" s="19"/>
      <c r="D25" s="19"/>
      <c r="E25" s="19"/>
      <c r="F25" s="18"/>
      <c r="G25" s="18"/>
      <c r="H25" s="35">
        <v>16.0</v>
      </c>
      <c r="I25" s="35">
        <v>58.0</v>
      </c>
      <c r="J25" s="35">
        <v>58.0</v>
      </c>
      <c r="K25" s="36">
        <v>14.0</v>
      </c>
      <c r="L25" s="36">
        <v>24.0</v>
      </c>
      <c r="M25" s="35">
        <v>51.0</v>
      </c>
      <c r="N25" s="35">
        <v>21.0</v>
      </c>
      <c r="O25" s="36">
        <v>8.0</v>
      </c>
      <c r="P25" s="36">
        <v>14.0</v>
      </c>
      <c r="Q25" s="50">
        <v>204.0</v>
      </c>
      <c r="S25" s="1">
        <f t="shared" si="3"/>
        <v>204</v>
      </c>
    </row>
    <row r="26" ht="15.75" customHeight="1">
      <c r="A26" s="48">
        <v>21.0</v>
      </c>
      <c r="B26" s="49" t="s">
        <v>31</v>
      </c>
      <c r="C26" s="19"/>
      <c r="D26" s="19"/>
      <c r="E26" s="19"/>
      <c r="F26" s="18"/>
      <c r="G26" s="18"/>
      <c r="H26" s="35">
        <v>15.0</v>
      </c>
      <c r="I26" s="35">
        <v>17.0</v>
      </c>
      <c r="J26" s="35">
        <v>24.0</v>
      </c>
      <c r="K26" s="36">
        <v>8.0</v>
      </c>
      <c r="L26" s="36">
        <v>19.0</v>
      </c>
      <c r="M26" s="35">
        <v>8.0</v>
      </c>
      <c r="N26" s="35">
        <v>7.0</v>
      </c>
      <c r="O26" s="36">
        <v>6.0</v>
      </c>
      <c r="P26" s="36">
        <v>4.0</v>
      </c>
      <c r="Q26" s="50">
        <v>71.0</v>
      </c>
      <c r="S26" s="1">
        <f t="shared" si="3"/>
        <v>71</v>
      </c>
    </row>
    <row r="27" ht="15.75" customHeight="1">
      <c r="A27" s="48">
        <v>22.0</v>
      </c>
      <c r="B27" s="49" t="s">
        <v>32</v>
      </c>
      <c r="C27" s="19"/>
      <c r="D27" s="19"/>
      <c r="E27" s="19"/>
      <c r="F27" s="18"/>
      <c r="G27" s="18"/>
      <c r="H27" s="35">
        <v>4.0</v>
      </c>
      <c r="I27" s="35">
        <v>5.0</v>
      </c>
      <c r="J27" s="35">
        <v>35.0</v>
      </c>
      <c r="K27" s="36">
        <v>6.0</v>
      </c>
      <c r="L27" s="36">
        <v>12.0</v>
      </c>
      <c r="M27" s="35">
        <v>38.0</v>
      </c>
      <c r="N27" s="35">
        <v>23.0</v>
      </c>
      <c r="O27" s="36">
        <v>9.0</v>
      </c>
      <c r="P27" s="36">
        <v>13.0</v>
      </c>
      <c r="Q27" s="50">
        <v>105.0</v>
      </c>
      <c r="S27" s="1">
        <f t="shared" si="3"/>
        <v>105</v>
      </c>
    </row>
    <row r="28" ht="15.75" customHeight="1">
      <c r="A28" s="47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S28" s="1">
        <f t="shared" si="3"/>
        <v>0</v>
      </c>
    </row>
    <row r="29" ht="15.75" customHeight="1">
      <c r="A29" s="48">
        <v>1.0</v>
      </c>
      <c r="B29" s="49" t="s">
        <v>10</v>
      </c>
      <c r="C29" s="19"/>
      <c r="D29" s="19"/>
      <c r="E29" s="19"/>
      <c r="F29" s="35">
        <v>35.0</v>
      </c>
      <c r="G29" s="35">
        <v>29.0</v>
      </c>
      <c r="H29" s="35">
        <v>36.0</v>
      </c>
      <c r="I29" s="35">
        <v>48.0</v>
      </c>
      <c r="J29" s="35">
        <v>35.0</v>
      </c>
      <c r="K29" s="36">
        <v>16.0</v>
      </c>
      <c r="L29" s="36">
        <v>27.0</v>
      </c>
      <c r="M29" s="35">
        <v>29.0</v>
      </c>
      <c r="N29" s="35">
        <v>18.0</v>
      </c>
      <c r="O29" s="36">
        <v>7.0</v>
      </c>
      <c r="P29" s="36">
        <v>11.0</v>
      </c>
      <c r="Q29" s="50">
        <v>230.0</v>
      </c>
      <c r="S29" s="1">
        <f t="shared" si="3"/>
        <v>230</v>
      </c>
    </row>
    <row r="30" ht="15.75" customHeight="1">
      <c r="A30" s="48">
        <v>2.0</v>
      </c>
      <c r="B30" s="49" t="s">
        <v>12</v>
      </c>
      <c r="C30" s="19"/>
      <c r="D30" s="19"/>
      <c r="E30" s="19"/>
      <c r="F30" s="35">
        <v>4.0</v>
      </c>
      <c r="G30" s="35">
        <v>15.0</v>
      </c>
      <c r="H30" s="35">
        <v>16.0</v>
      </c>
      <c r="I30" s="35">
        <v>14.0</v>
      </c>
      <c r="J30" s="35">
        <v>10.0</v>
      </c>
      <c r="K30" s="36">
        <v>11.0</v>
      </c>
      <c r="L30" s="36">
        <v>15.0</v>
      </c>
      <c r="M30" s="35">
        <v>14.0</v>
      </c>
      <c r="N30" s="35">
        <v>15.0</v>
      </c>
      <c r="O30" s="36">
        <v>3.0</v>
      </c>
      <c r="P30" s="36">
        <v>10.0</v>
      </c>
      <c r="Q30" s="50">
        <v>88.0</v>
      </c>
      <c r="S30" s="1">
        <f t="shared" si="3"/>
        <v>88</v>
      </c>
    </row>
    <row r="31" ht="15.75" customHeight="1">
      <c r="A31" s="48">
        <v>3.0</v>
      </c>
      <c r="B31" s="49" t="s">
        <v>13</v>
      </c>
      <c r="C31" s="19"/>
      <c r="D31" s="19"/>
      <c r="E31" s="19"/>
      <c r="F31" s="35">
        <v>50.0</v>
      </c>
      <c r="G31" s="35">
        <v>44.0</v>
      </c>
      <c r="H31" s="35">
        <v>49.0</v>
      </c>
      <c r="I31" s="35">
        <v>56.0</v>
      </c>
      <c r="J31" s="35">
        <v>36.0</v>
      </c>
      <c r="K31" s="36">
        <v>25.0</v>
      </c>
      <c r="L31" s="36">
        <v>40.0</v>
      </c>
      <c r="M31" s="35">
        <v>35.0</v>
      </c>
      <c r="N31" s="35">
        <v>20.0</v>
      </c>
      <c r="O31" s="36">
        <v>10.0</v>
      </c>
      <c r="P31" s="36">
        <v>17.0</v>
      </c>
      <c r="Q31" s="50">
        <v>290.0</v>
      </c>
      <c r="S31" s="1">
        <f t="shared" si="3"/>
        <v>290</v>
      </c>
    </row>
    <row r="32" ht="15.75" customHeight="1">
      <c r="A32" s="48">
        <v>4.0</v>
      </c>
      <c r="B32" s="49" t="s">
        <v>14</v>
      </c>
      <c r="C32" s="19"/>
      <c r="D32" s="19"/>
      <c r="E32" s="19"/>
      <c r="F32" s="35">
        <v>41.0</v>
      </c>
      <c r="G32" s="35">
        <v>38.0</v>
      </c>
      <c r="H32" s="35">
        <v>50.0</v>
      </c>
      <c r="I32" s="35">
        <v>82.0</v>
      </c>
      <c r="J32" s="35">
        <v>60.0</v>
      </c>
      <c r="K32" s="36">
        <v>14.0</v>
      </c>
      <c r="L32" s="36">
        <v>41.0</v>
      </c>
      <c r="M32" s="35">
        <v>44.0</v>
      </c>
      <c r="N32" s="35">
        <v>34.0</v>
      </c>
      <c r="O32" s="36">
        <v>7.0</v>
      </c>
      <c r="P32" s="36">
        <v>10.0</v>
      </c>
      <c r="Q32" s="50">
        <v>349.0</v>
      </c>
      <c r="S32" s="1">
        <f t="shared" si="3"/>
        <v>349</v>
      </c>
    </row>
    <row r="33" ht="15.75" customHeight="1">
      <c r="A33" s="48">
        <v>5.0</v>
      </c>
      <c r="B33" s="49" t="s">
        <v>15</v>
      </c>
      <c r="C33" s="19"/>
      <c r="D33" s="19"/>
      <c r="E33" s="19"/>
      <c r="F33" s="35">
        <v>14.0</v>
      </c>
      <c r="G33" s="35">
        <v>13.0</v>
      </c>
      <c r="H33" s="35">
        <v>13.0</v>
      </c>
      <c r="I33" s="35">
        <v>17.0</v>
      </c>
      <c r="J33" s="35">
        <v>12.0</v>
      </c>
      <c r="K33" s="34"/>
      <c r="L33" s="34"/>
      <c r="M33" s="35">
        <v>12.0</v>
      </c>
      <c r="N33" s="35">
        <v>4.0</v>
      </c>
      <c r="O33" s="34"/>
      <c r="P33" s="34"/>
      <c r="Q33" s="50">
        <v>85.0</v>
      </c>
      <c r="S33" s="1">
        <f t="shared" si="3"/>
        <v>85</v>
      </c>
    </row>
    <row r="34" ht="15.75" customHeight="1">
      <c r="A34" s="48">
        <v>6.0</v>
      </c>
      <c r="B34" s="49" t="s">
        <v>16</v>
      </c>
      <c r="C34" s="19"/>
      <c r="D34" s="19"/>
      <c r="E34" s="19"/>
      <c r="F34" s="18"/>
      <c r="G34" s="18"/>
      <c r="H34" s="18"/>
      <c r="I34" s="18"/>
      <c r="J34" s="18"/>
      <c r="K34" s="34"/>
      <c r="L34" s="34"/>
      <c r="M34" s="18"/>
      <c r="N34" s="35">
        <v>4.0</v>
      </c>
      <c r="O34" s="36">
        <v>1.0</v>
      </c>
      <c r="P34" s="36">
        <v>3.0</v>
      </c>
      <c r="Q34" s="50">
        <v>4.0</v>
      </c>
      <c r="S34" s="1">
        <f t="shared" si="3"/>
        <v>4</v>
      </c>
    </row>
    <row r="35" ht="15.75" customHeight="1">
      <c r="A35" s="48">
        <v>7.0</v>
      </c>
      <c r="B35" s="49" t="s">
        <v>17</v>
      </c>
      <c r="C35" s="19"/>
      <c r="D35" s="19"/>
      <c r="E35" s="19"/>
      <c r="F35" s="35">
        <v>33.0</v>
      </c>
      <c r="G35" s="35">
        <v>45.0</v>
      </c>
      <c r="H35" s="35">
        <v>42.0</v>
      </c>
      <c r="I35" s="35">
        <v>59.0</v>
      </c>
      <c r="J35" s="35">
        <v>34.0</v>
      </c>
      <c r="K35" s="36">
        <v>21.0</v>
      </c>
      <c r="L35" s="36">
        <v>41.0</v>
      </c>
      <c r="M35" s="35">
        <v>34.0</v>
      </c>
      <c r="N35" s="35">
        <v>23.0</v>
      </c>
      <c r="O35" s="36">
        <v>8.0</v>
      </c>
      <c r="P35" s="36">
        <v>17.0</v>
      </c>
      <c r="Q35" s="50">
        <v>270.0</v>
      </c>
      <c r="S35" s="1">
        <f t="shared" si="3"/>
        <v>270</v>
      </c>
    </row>
    <row r="36" ht="15.75" customHeight="1">
      <c r="A36" s="48">
        <v>8.0</v>
      </c>
      <c r="B36" s="49" t="s">
        <v>18</v>
      </c>
      <c r="C36" s="19"/>
      <c r="D36" s="19"/>
      <c r="E36" s="19"/>
      <c r="F36" s="18"/>
      <c r="G36" s="18"/>
      <c r="H36" s="18"/>
      <c r="I36" s="18"/>
      <c r="J36" s="18"/>
      <c r="K36" s="34"/>
      <c r="L36" s="34"/>
      <c r="M36" s="18"/>
      <c r="N36" s="18"/>
      <c r="O36" s="34"/>
      <c r="P36" s="34"/>
      <c r="Q36" s="50">
        <v>0.0</v>
      </c>
      <c r="S36" s="1">
        <f t="shared" si="3"/>
        <v>0</v>
      </c>
    </row>
    <row r="37" ht="15.75" customHeight="1">
      <c r="A37" s="48">
        <v>9.0</v>
      </c>
      <c r="B37" s="49" t="s">
        <v>19</v>
      </c>
      <c r="C37" s="19"/>
      <c r="D37" s="19"/>
      <c r="E37" s="19"/>
      <c r="F37" s="35">
        <v>36.0</v>
      </c>
      <c r="G37" s="35">
        <v>29.0</v>
      </c>
      <c r="H37" s="35">
        <v>35.0</v>
      </c>
      <c r="I37" s="35">
        <v>45.0</v>
      </c>
      <c r="J37" s="35">
        <v>32.0</v>
      </c>
      <c r="K37" s="36">
        <v>17.0</v>
      </c>
      <c r="L37" s="36">
        <v>34.0</v>
      </c>
      <c r="M37" s="35">
        <v>23.0</v>
      </c>
      <c r="N37" s="35">
        <v>17.0</v>
      </c>
      <c r="O37" s="36">
        <v>7.0</v>
      </c>
      <c r="P37" s="36">
        <v>12.0</v>
      </c>
      <c r="Q37" s="50">
        <v>217.0</v>
      </c>
      <c r="S37" s="1">
        <f t="shared" si="3"/>
        <v>217</v>
      </c>
    </row>
    <row r="38" ht="15.75" customHeight="1">
      <c r="A38" s="48">
        <v>10.0</v>
      </c>
      <c r="B38" s="49" t="s">
        <v>20</v>
      </c>
      <c r="C38" s="39">
        <v>87.0</v>
      </c>
      <c r="D38" s="36">
        <v>5.0</v>
      </c>
      <c r="E38" s="36">
        <v>9.0</v>
      </c>
      <c r="F38" s="35">
        <v>83.0</v>
      </c>
      <c r="G38" s="35">
        <v>65.0</v>
      </c>
      <c r="H38" s="35">
        <v>54.0</v>
      </c>
      <c r="I38" s="35">
        <v>77.0</v>
      </c>
      <c r="J38" s="35">
        <v>69.0</v>
      </c>
      <c r="K38" s="36">
        <v>15.0</v>
      </c>
      <c r="L38" s="36">
        <v>41.0</v>
      </c>
      <c r="M38" s="35">
        <v>35.0</v>
      </c>
      <c r="N38" s="35">
        <v>29.0</v>
      </c>
      <c r="O38" s="36">
        <v>5.0</v>
      </c>
      <c r="P38" s="36">
        <v>14.0</v>
      </c>
      <c r="Q38" s="50">
        <v>499.0</v>
      </c>
      <c r="S38" s="1">
        <f>SUM(F38:J38,M38:N38,C38)</f>
        <v>499</v>
      </c>
    </row>
    <row r="39" ht="15.75" customHeight="1">
      <c r="A39" s="48">
        <v>11.0</v>
      </c>
      <c r="B39" s="49" t="s">
        <v>21</v>
      </c>
      <c r="C39" s="19"/>
      <c r="D39" s="19"/>
      <c r="E39" s="19"/>
      <c r="F39" s="18"/>
      <c r="G39" s="18"/>
      <c r="H39" s="18"/>
      <c r="I39" s="18"/>
      <c r="J39" s="18"/>
      <c r="K39" s="34"/>
      <c r="L39" s="34"/>
      <c r="M39" s="18"/>
      <c r="N39" s="18"/>
      <c r="O39" s="34"/>
      <c r="P39" s="34"/>
      <c r="Q39" s="50">
        <v>0.0</v>
      </c>
      <c r="S39" s="1">
        <f t="shared" ref="S39:S42" si="4">SUM(F39:J39,M39:N39)</f>
        <v>0</v>
      </c>
    </row>
    <row r="40" ht="15.75" customHeight="1">
      <c r="A40" s="48">
        <v>12.0</v>
      </c>
      <c r="B40" s="49" t="s">
        <v>22</v>
      </c>
      <c r="C40" s="19"/>
      <c r="D40" s="19"/>
      <c r="E40" s="19"/>
      <c r="F40" s="18"/>
      <c r="G40" s="35">
        <v>25.0</v>
      </c>
      <c r="H40" s="35">
        <v>40.0</v>
      </c>
      <c r="I40" s="35">
        <v>50.0</v>
      </c>
      <c r="J40" s="35">
        <v>31.0</v>
      </c>
      <c r="K40" s="36">
        <v>12.0</v>
      </c>
      <c r="L40" s="36">
        <v>33.0</v>
      </c>
      <c r="M40" s="35">
        <v>33.0</v>
      </c>
      <c r="N40" s="35">
        <v>24.0</v>
      </c>
      <c r="O40" s="36">
        <v>8.0</v>
      </c>
      <c r="P40" s="36">
        <v>15.0</v>
      </c>
      <c r="Q40" s="50">
        <v>203.0</v>
      </c>
      <c r="S40" s="1">
        <f t="shared" si="4"/>
        <v>203</v>
      </c>
    </row>
    <row r="41" ht="15.75" customHeight="1">
      <c r="A41" s="48">
        <v>13.0</v>
      </c>
      <c r="B41" s="49" t="s">
        <v>23</v>
      </c>
      <c r="C41" s="19"/>
      <c r="D41" s="19"/>
      <c r="E41" s="19"/>
      <c r="F41" s="18"/>
      <c r="G41" s="18"/>
      <c r="H41" s="35">
        <v>10.0</v>
      </c>
      <c r="I41" s="35">
        <v>72.0</v>
      </c>
      <c r="J41" s="35">
        <v>33.0</v>
      </c>
      <c r="K41" s="36">
        <v>11.0</v>
      </c>
      <c r="L41" s="36">
        <v>17.0</v>
      </c>
      <c r="M41" s="35">
        <v>25.0</v>
      </c>
      <c r="N41" s="35">
        <v>24.0</v>
      </c>
      <c r="O41" s="36">
        <v>5.0</v>
      </c>
      <c r="P41" s="36">
        <v>13.0</v>
      </c>
      <c r="Q41" s="50">
        <v>164.0</v>
      </c>
      <c r="S41" s="1">
        <f t="shared" si="4"/>
        <v>164</v>
      </c>
    </row>
    <row r="42" ht="15.75" customHeight="1">
      <c r="A42" s="48">
        <v>14.0</v>
      </c>
      <c r="B42" s="49" t="s">
        <v>24</v>
      </c>
      <c r="C42" s="19"/>
      <c r="D42" s="19"/>
      <c r="E42" s="19"/>
      <c r="F42" s="18"/>
      <c r="G42" s="18"/>
      <c r="H42" s="18"/>
      <c r="I42" s="18"/>
      <c r="J42" s="35">
        <v>4.0</v>
      </c>
      <c r="K42" s="36">
        <v>1.0</v>
      </c>
      <c r="L42" s="36">
        <v>3.0</v>
      </c>
      <c r="M42" s="35">
        <v>4.0</v>
      </c>
      <c r="N42" s="35">
        <v>3.0</v>
      </c>
      <c r="O42" s="36">
        <v>2.0</v>
      </c>
      <c r="P42" s="36">
        <v>5.0</v>
      </c>
      <c r="Q42" s="50">
        <v>11.0</v>
      </c>
      <c r="S42" s="1">
        <f t="shared" si="4"/>
        <v>11</v>
      </c>
    </row>
    <row r="43" ht="15.75" customHeight="1">
      <c r="A43" s="48">
        <v>15.0</v>
      </c>
      <c r="B43" s="49" t="s">
        <v>25</v>
      </c>
      <c r="C43" s="39">
        <v>84.0</v>
      </c>
      <c r="D43" s="36">
        <v>9.0</v>
      </c>
      <c r="E43" s="36">
        <v>14.0</v>
      </c>
      <c r="F43" s="35">
        <v>45.0</v>
      </c>
      <c r="G43" s="35">
        <v>49.0</v>
      </c>
      <c r="H43" s="35">
        <v>45.0</v>
      </c>
      <c r="I43" s="35">
        <v>54.0</v>
      </c>
      <c r="J43" s="35">
        <v>37.0</v>
      </c>
      <c r="K43" s="36">
        <v>27.0</v>
      </c>
      <c r="L43" s="36">
        <v>47.0</v>
      </c>
      <c r="M43" s="35">
        <v>33.0</v>
      </c>
      <c r="N43" s="35">
        <v>26.0</v>
      </c>
      <c r="O43" s="36">
        <v>10.0</v>
      </c>
      <c r="P43" s="36">
        <v>18.0</v>
      </c>
      <c r="Q43" s="50">
        <v>373.0</v>
      </c>
      <c r="S43" s="1">
        <f>SUM(F43:J43,M43:N43,C43)</f>
        <v>373</v>
      </c>
    </row>
    <row r="44" ht="15.75" customHeight="1">
      <c r="A44" s="48">
        <v>16.0</v>
      </c>
      <c r="B44" s="49" t="s">
        <v>26</v>
      </c>
      <c r="C44" s="19"/>
      <c r="D44" s="19"/>
      <c r="E44" s="19"/>
      <c r="F44" s="35">
        <v>26.0</v>
      </c>
      <c r="G44" s="35">
        <v>21.0</v>
      </c>
      <c r="H44" s="35">
        <v>36.0</v>
      </c>
      <c r="I44" s="35">
        <v>59.0</v>
      </c>
      <c r="J44" s="35">
        <v>8.0</v>
      </c>
      <c r="K44" s="36">
        <v>11.0</v>
      </c>
      <c r="L44" s="36">
        <v>28.0</v>
      </c>
      <c r="M44" s="35">
        <v>6.0</v>
      </c>
      <c r="N44" s="35">
        <v>3.0</v>
      </c>
      <c r="O44" s="36">
        <v>1.0</v>
      </c>
      <c r="P44" s="36">
        <v>4.0</v>
      </c>
      <c r="Q44" s="50">
        <v>159.0</v>
      </c>
      <c r="S44" s="1">
        <f t="shared" ref="S44:S50" si="5">SUM(F44:J44,M44:N44)</f>
        <v>159</v>
      </c>
    </row>
    <row r="45" ht="15.75" customHeight="1">
      <c r="A45" s="48">
        <v>17.0</v>
      </c>
      <c r="B45" s="49" t="s">
        <v>27</v>
      </c>
      <c r="C45" s="19"/>
      <c r="D45" s="19"/>
      <c r="E45" s="19"/>
      <c r="F45" s="18"/>
      <c r="G45" s="18"/>
      <c r="H45" s="35">
        <v>39.0</v>
      </c>
      <c r="I45" s="35">
        <v>40.0</v>
      </c>
      <c r="J45" s="35">
        <v>29.0</v>
      </c>
      <c r="K45" s="36">
        <v>9.0</v>
      </c>
      <c r="L45" s="36">
        <v>17.0</v>
      </c>
      <c r="M45" s="35">
        <v>34.0</v>
      </c>
      <c r="N45" s="35">
        <v>22.0</v>
      </c>
      <c r="O45" s="36">
        <v>2.0</v>
      </c>
      <c r="P45" s="36">
        <v>9.0</v>
      </c>
      <c r="Q45" s="50">
        <v>164.0</v>
      </c>
      <c r="S45" s="1">
        <f t="shared" si="5"/>
        <v>164</v>
      </c>
    </row>
    <row r="46" ht="15.75" customHeight="1">
      <c r="A46" s="48">
        <v>18.0</v>
      </c>
      <c r="B46" s="49" t="s">
        <v>28</v>
      </c>
      <c r="C46" s="19"/>
      <c r="D46" s="19"/>
      <c r="E46" s="19"/>
      <c r="F46" s="35">
        <v>21.0</v>
      </c>
      <c r="G46" s="35">
        <v>13.0</v>
      </c>
      <c r="H46" s="35">
        <v>21.0</v>
      </c>
      <c r="I46" s="35">
        <v>40.0</v>
      </c>
      <c r="J46" s="35">
        <v>24.0</v>
      </c>
      <c r="K46" s="36">
        <v>9.0</v>
      </c>
      <c r="L46" s="36">
        <v>16.0</v>
      </c>
      <c r="M46" s="35">
        <v>16.0</v>
      </c>
      <c r="N46" s="35">
        <v>10.0</v>
      </c>
      <c r="O46" s="36">
        <v>5.0</v>
      </c>
      <c r="P46" s="36">
        <v>8.0</v>
      </c>
      <c r="Q46" s="50">
        <v>145.0</v>
      </c>
      <c r="S46" s="1">
        <f t="shared" si="5"/>
        <v>145</v>
      </c>
    </row>
    <row r="47" ht="15.75" customHeight="1">
      <c r="A47" s="48">
        <v>19.0</v>
      </c>
      <c r="B47" s="49" t="s">
        <v>29</v>
      </c>
      <c r="C47" s="19"/>
      <c r="D47" s="19"/>
      <c r="E47" s="19"/>
      <c r="F47" s="18"/>
      <c r="G47" s="18"/>
      <c r="H47" s="18"/>
      <c r="I47" s="18"/>
      <c r="J47" s="18"/>
      <c r="K47" s="34"/>
      <c r="L47" s="34"/>
      <c r="M47" s="18"/>
      <c r="N47" s="18"/>
      <c r="O47" s="34"/>
      <c r="P47" s="34"/>
      <c r="Q47" s="50">
        <v>0.0</v>
      </c>
      <c r="S47" s="1">
        <f t="shared" si="5"/>
        <v>0</v>
      </c>
    </row>
    <row r="48" ht="15.75" customHeight="1">
      <c r="A48" s="48">
        <v>20.0</v>
      </c>
      <c r="B48" s="49" t="s">
        <v>30</v>
      </c>
      <c r="C48" s="19"/>
      <c r="D48" s="19"/>
      <c r="E48" s="19"/>
      <c r="F48" s="18"/>
      <c r="G48" s="18"/>
      <c r="H48" s="35">
        <v>4.0</v>
      </c>
      <c r="I48" s="35">
        <v>48.0</v>
      </c>
      <c r="J48" s="35">
        <v>26.0</v>
      </c>
      <c r="K48" s="36">
        <v>5.0</v>
      </c>
      <c r="L48" s="36">
        <v>16.0</v>
      </c>
      <c r="M48" s="35">
        <v>26.0</v>
      </c>
      <c r="N48" s="35">
        <v>18.0</v>
      </c>
      <c r="O48" s="36">
        <v>4.0</v>
      </c>
      <c r="P48" s="36">
        <v>6.0</v>
      </c>
      <c r="Q48" s="50">
        <v>122.0</v>
      </c>
      <c r="S48" s="1">
        <f t="shared" si="5"/>
        <v>122</v>
      </c>
    </row>
    <row r="49" ht="15.75" customHeight="1">
      <c r="A49" s="48">
        <v>21.0</v>
      </c>
      <c r="B49" s="49" t="s">
        <v>31</v>
      </c>
      <c r="C49" s="19"/>
      <c r="D49" s="19"/>
      <c r="E49" s="19"/>
      <c r="F49" s="18"/>
      <c r="G49" s="18"/>
      <c r="H49" s="18"/>
      <c r="I49" s="18"/>
      <c r="J49" s="35">
        <v>6.0</v>
      </c>
      <c r="K49" s="36">
        <v>2.0</v>
      </c>
      <c r="L49" s="36">
        <v>2.0</v>
      </c>
      <c r="M49" s="35">
        <v>4.0</v>
      </c>
      <c r="N49" s="35">
        <v>4.0</v>
      </c>
      <c r="O49" s="36">
        <v>19.0</v>
      </c>
      <c r="P49" s="36">
        <v>42.0</v>
      </c>
      <c r="Q49" s="50">
        <v>14.0</v>
      </c>
      <c r="S49" s="1">
        <f t="shared" si="5"/>
        <v>14</v>
      </c>
    </row>
    <row r="50" ht="15.75" customHeight="1">
      <c r="A50" s="48">
        <v>22.0</v>
      </c>
      <c r="B50" s="49" t="s">
        <v>32</v>
      </c>
      <c r="C50" s="19"/>
      <c r="D50" s="19"/>
      <c r="E50" s="19"/>
      <c r="F50" s="18"/>
      <c r="G50" s="18"/>
      <c r="H50" s="18"/>
      <c r="I50" s="18"/>
      <c r="J50" s="18"/>
      <c r="K50" s="34"/>
      <c r="L50" s="34"/>
      <c r="M50" s="18"/>
      <c r="N50" s="35">
        <v>2.0</v>
      </c>
      <c r="O50" s="34"/>
      <c r="P50" s="36">
        <v>2.0</v>
      </c>
      <c r="Q50" s="50">
        <v>2.0</v>
      </c>
      <c r="S50" s="1">
        <f t="shared" si="5"/>
        <v>2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A28:Q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